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SupportServices\Communications Statistics\"/>
    </mc:Choice>
  </mc:AlternateContent>
  <bookViews>
    <workbookView xWindow="480" yWindow="180" windowWidth="14625" windowHeight="11640"/>
  </bookViews>
  <sheets>
    <sheet name="Yearly Data" sheetId="1" r:id="rId1"/>
    <sheet name="Charts" sheetId="6" r:id="rId2"/>
  </sheets>
  <definedNames>
    <definedName name="_1__123Graph_ACHART_1" hidden="1">'Yearly Data'!$A$8:$A$25</definedName>
    <definedName name="_2__123Graph_BCHART_1" hidden="1">'Yearly Data'!$B$8:$B$25</definedName>
    <definedName name="_3__123Graph_CCHART_1" hidden="1">'Yearly Data'!$C$8:$C$25</definedName>
    <definedName name="_4__123Graph_DCHART_1" hidden="1">'Yearly Data'!$D$8:$D$25</definedName>
    <definedName name="_5__123Graph_ECHART_1" hidden="1">'Yearly Data'!$E$8:$E$25</definedName>
    <definedName name="_6__123Graph_LBL_ACHART_1" hidden="1">'Yearly Data'!$A$8:$A$25</definedName>
    <definedName name="_7__123Graph_XCHART_1" hidden="1">'Yearly Data'!$A$8:$A$25</definedName>
    <definedName name="_xlnm.Print_Area" localSheetId="0">'Yearly Data'!$A$1:$J$62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'Yearly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62913"/>
</workbook>
</file>

<file path=xl/calcChain.xml><?xml version="1.0" encoding="utf-8"?>
<calcChain xmlns="http://schemas.openxmlformats.org/spreadsheetml/2006/main">
  <c r="E55" i="1" l="1"/>
  <c r="E54" i="1" l="1"/>
  <c r="E53" i="1" l="1"/>
  <c r="E52" i="1" l="1"/>
  <c r="J51" i="1" l="1"/>
  <c r="I51" i="1"/>
  <c r="H51" i="1"/>
  <c r="G51" i="1"/>
  <c r="J50" i="1" l="1"/>
  <c r="I50" i="1"/>
  <c r="H50" i="1"/>
  <c r="G50" i="1"/>
  <c r="E51" i="1" l="1"/>
  <c r="J49" i="1"/>
  <c r="I49" i="1"/>
  <c r="H49" i="1"/>
  <c r="G49" i="1"/>
  <c r="E49" i="1"/>
  <c r="J48" i="1"/>
  <c r="I48" i="1"/>
  <c r="H48" i="1"/>
  <c r="G48" i="1"/>
  <c r="E48" i="1"/>
  <c r="E47" i="1" l="1"/>
  <c r="J47" i="1"/>
  <c r="I47" i="1"/>
  <c r="H47" i="1"/>
  <c r="G47" i="1"/>
  <c r="J46" i="1" l="1"/>
  <c r="I46" i="1"/>
  <c r="H46" i="1"/>
  <c r="G46" i="1"/>
  <c r="E46" i="1"/>
  <c r="E44" i="1"/>
  <c r="G44" i="1"/>
  <c r="H44" i="1"/>
  <c r="I44" i="1"/>
  <c r="J44" i="1"/>
  <c r="E45" i="1"/>
  <c r="G45" i="1"/>
  <c r="H45" i="1"/>
  <c r="I45" i="1"/>
  <c r="J45" i="1"/>
  <c r="G43" i="1"/>
  <c r="H43" i="1"/>
  <c r="I43" i="1"/>
  <c r="J43" i="1"/>
  <c r="E42" i="1"/>
  <c r="G42" i="1"/>
  <c r="H42" i="1"/>
  <c r="I42" i="1"/>
  <c r="J42" i="1"/>
  <c r="G41" i="1"/>
  <c r="H41" i="1"/>
  <c r="I41" i="1"/>
  <c r="J41" i="1"/>
  <c r="E41" i="1"/>
  <c r="E43" i="1"/>
  <c r="E40" i="1"/>
  <c r="G40" i="1"/>
  <c r="H40" i="1"/>
  <c r="I40" i="1"/>
  <c r="J40" i="1"/>
  <c r="E39" i="1"/>
  <c r="G39" i="1"/>
  <c r="H39" i="1"/>
  <c r="I39" i="1"/>
  <c r="J39" i="1"/>
  <c r="J38" i="1"/>
  <c r="I38" i="1"/>
  <c r="H38" i="1"/>
  <c r="G38" i="1"/>
  <c r="E38" i="1"/>
  <c r="E6" i="1"/>
  <c r="E7" i="1"/>
  <c r="G7" i="1"/>
  <c r="H7" i="1"/>
  <c r="I7" i="1"/>
  <c r="E8" i="1"/>
  <c r="G8" i="1"/>
  <c r="H8" i="1"/>
  <c r="I8" i="1"/>
  <c r="E9" i="1"/>
  <c r="G9" i="1"/>
  <c r="H9" i="1"/>
  <c r="I9" i="1"/>
  <c r="E10" i="1"/>
  <c r="G10" i="1"/>
  <c r="H10" i="1"/>
  <c r="I10" i="1"/>
  <c r="E11" i="1"/>
  <c r="G11" i="1"/>
  <c r="H11" i="1"/>
  <c r="I11" i="1"/>
  <c r="E12" i="1"/>
  <c r="G12" i="1"/>
  <c r="H12" i="1"/>
  <c r="I12" i="1"/>
  <c r="J12" i="1"/>
  <c r="E13" i="1"/>
  <c r="G13" i="1"/>
  <c r="H13" i="1"/>
  <c r="I13" i="1"/>
  <c r="J13" i="1"/>
  <c r="E14" i="1"/>
  <c r="G14" i="1"/>
  <c r="H14" i="1"/>
  <c r="I14" i="1"/>
  <c r="J14" i="1"/>
  <c r="E15" i="1"/>
  <c r="G15" i="1"/>
  <c r="H15" i="1"/>
  <c r="I15" i="1"/>
  <c r="J15" i="1"/>
  <c r="E16" i="1"/>
  <c r="G16" i="1"/>
  <c r="H16" i="1"/>
  <c r="I16" i="1"/>
  <c r="J16" i="1"/>
  <c r="E17" i="1"/>
  <c r="G17" i="1"/>
  <c r="H17" i="1"/>
  <c r="I17" i="1"/>
  <c r="J17" i="1"/>
  <c r="E18" i="1"/>
  <c r="G18" i="1"/>
  <c r="H18" i="1"/>
  <c r="I18" i="1"/>
  <c r="J18" i="1"/>
  <c r="E19" i="1"/>
  <c r="G19" i="1"/>
  <c r="H19" i="1"/>
  <c r="I19" i="1"/>
  <c r="J19" i="1"/>
  <c r="E20" i="1"/>
  <c r="G20" i="1"/>
  <c r="H20" i="1"/>
  <c r="I20" i="1"/>
  <c r="J20" i="1"/>
  <c r="E21" i="1"/>
  <c r="G21" i="1"/>
  <c r="H21" i="1"/>
  <c r="I21" i="1"/>
  <c r="J21" i="1"/>
  <c r="E22" i="1"/>
  <c r="G22" i="1"/>
  <c r="H22" i="1"/>
  <c r="I22" i="1"/>
  <c r="J22" i="1"/>
  <c r="E23" i="1"/>
  <c r="G23" i="1"/>
  <c r="H23" i="1"/>
  <c r="I23" i="1"/>
  <c r="J23" i="1"/>
  <c r="E24" i="1"/>
  <c r="G24" i="1"/>
  <c r="H24" i="1"/>
  <c r="I24" i="1"/>
  <c r="J24" i="1"/>
  <c r="E25" i="1"/>
  <c r="G25" i="1"/>
  <c r="H25" i="1"/>
  <c r="I25" i="1"/>
  <c r="E26" i="1"/>
  <c r="G26" i="1"/>
  <c r="H26" i="1"/>
  <c r="I26" i="1"/>
  <c r="J26" i="1"/>
  <c r="E27" i="1"/>
  <c r="G27" i="1"/>
  <c r="H27" i="1"/>
  <c r="I27" i="1"/>
  <c r="J27" i="1"/>
  <c r="E28" i="1"/>
  <c r="G28" i="1"/>
  <c r="H28" i="1"/>
  <c r="I28" i="1"/>
  <c r="J28" i="1"/>
  <c r="E29" i="1"/>
  <c r="G29" i="1"/>
  <c r="H29" i="1"/>
  <c r="I29" i="1"/>
  <c r="J29" i="1"/>
  <c r="E30" i="1"/>
  <c r="G30" i="1"/>
  <c r="H30" i="1"/>
  <c r="I30" i="1"/>
  <c r="J30" i="1"/>
  <c r="E31" i="1"/>
  <c r="G31" i="1"/>
  <c r="H31" i="1"/>
  <c r="I31" i="1"/>
  <c r="J31" i="1"/>
  <c r="G32" i="1"/>
  <c r="H32" i="1"/>
  <c r="I32" i="1"/>
  <c r="J32" i="1"/>
  <c r="G33" i="1"/>
  <c r="H33" i="1"/>
  <c r="I33" i="1"/>
  <c r="J33" i="1"/>
  <c r="G34" i="1"/>
  <c r="H34" i="1"/>
  <c r="I34" i="1"/>
  <c r="J34" i="1"/>
  <c r="E35" i="1"/>
  <c r="G35" i="1"/>
  <c r="H35" i="1"/>
  <c r="I35" i="1"/>
  <c r="J35" i="1"/>
  <c r="E36" i="1"/>
  <c r="G36" i="1"/>
  <c r="H36" i="1"/>
  <c r="I36" i="1"/>
  <c r="J36" i="1"/>
  <c r="E37" i="1"/>
  <c r="G37" i="1"/>
  <c r="H37" i="1"/>
  <c r="I37" i="1"/>
  <c r="J37" i="1"/>
</calcChain>
</file>

<file path=xl/sharedStrings.xml><?xml version="1.0" encoding="utf-8"?>
<sst xmlns="http://schemas.openxmlformats.org/spreadsheetml/2006/main" count="24" uniqueCount="23">
  <si>
    <t>Annual Comparisons</t>
  </si>
  <si>
    <t>Year</t>
  </si>
  <si>
    <t>Fire</t>
  </si>
  <si>
    <t>EMS</t>
  </si>
  <si>
    <t>Police</t>
  </si>
  <si>
    <t>911 Calls</t>
  </si>
  <si>
    <t>Fire % Change</t>
  </si>
  <si>
    <t>EMS % Change</t>
  </si>
  <si>
    <t>Police % Change</t>
  </si>
  <si>
    <t>911 % Change</t>
  </si>
  <si>
    <t>Notes:</t>
  </si>
  <si>
    <t>Started dispatching Lancaster City Fire</t>
  </si>
  <si>
    <t>Started dispatching Lancaster City Police</t>
  </si>
  <si>
    <t>Total Dispatches</t>
  </si>
  <si>
    <t>Lancaster County-Wide Communications</t>
  </si>
  <si>
    <t>Annual Totals</t>
  </si>
  <si>
    <t>New 911 Telephone System deployed</t>
  </si>
  <si>
    <t>Genisis CAD deployed</t>
  </si>
  <si>
    <t>Forge CAD deployed</t>
  </si>
  <si>
    <t>Unysis CAD deployed</t>
  </si>
  <si>
    <t>2020-2021</t>
  </si>
  <si>
    <t>911 Calls during COVID</t>
  </si>
  <si>
    <t>Cutover to State Esinet 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</si>
</sst>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2"/>
      <name val="Arial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2"/>
      <color indexed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Verdana"/>
      <family val="2"/>
    </font>
    <font>
      <b/>
      <sz val="16"/>
      <name val="Verdana"/>
      <family val="2"/>
    </font>
    <font>
      <b/>
      <sz val="20"/>
      <name val="Verdana"/>
      <family val="2"/>
    </font>
    <font>
      <sz val="2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15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/>
    <xf numFmtId="37" fontId="1" fillId="0" borderId="0" xfId="0" applyNumberFormat="1" applyFont="1" applyBorder="1" applyProtection="1"/>
    <xf numFmtId="37" fontId="2" fillId="0" borderId="0" xfId="0" applyNumberFormat="1" applyFont="1" applyBorder="1" applyProtection="1"/>
    <xf numFmtId="37" fontId="3" fillId="0" borderId="0" xfId="0" applyNumberFormat="1" applyFont="1" applyBorder="1" applyProtection="1"/>
    <xf numFmtId="0" fontId="0" fillId="0" borderId="0" xfId="0" applyAlignment="1">
      <alignment vertical="center"/>
    </xf>
    <xf numFmtId="10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5" fillId="0" borderId="8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0" fontId="4" fillId="0" borderId="11" xfId="0" applyNumberFormat="1" applyFont="1" applyBorder="1" applyAlignment="1">
      <alignment vertical="center"/>
    </xf>
    <xf numFmtId="0" fontId="11" fillId="0" borderId="0" xfId="0" applyFont="1" applyAlignment="1"/>
    <xf numFmtId="0" fontId="10" fillId="0" borderId="0" xfId="0" applyFont="1" applyAlignment="1">
      <alignment vertical="top"/>
    </xf>
    <xf numFmtId="0" fontId="0" fillId="0" borderId="0" xfId="0" applyAlignment="1">
      <alignment horizontal="left" indent="8"/>
    </xf>
    <xf numFmtId="0" fontId="5" fillId="0" borderId="12" xfId="0" applyFont="1" applyFill="1" applyBorder="1" applyProtection="1"/>
    <xf numFmtId="37" fontId="6" fillId="0" borderId="12" xfId="0" applyNumberFormat="1" applyFont="1" applyFill="1" applyBorder="1" applyProtection="1"/>
    <xf numFmtId="37" fontId="5" fillId="0" borderId="12" xfId="0" applyNumberFormat="1" applyFont="1" applyFill="1" applyBorder="1" applyProtection="1"/>
    <xf numFmtId="164" fontId="6" fillId="0" borderId="12" xfId="0" applyNumberFormat="1" applyFont="1" applyBorder="1"/>
    <xf numFmtId="0" fontId="5" fillId="0" borderId="13" xfId="0" applyFont="1" applyFill="1" applyBorder="1" applyProtection="1"/>
    <xf numFmtId="37" fontId="6" fillId="0" borderId="13" xfId="0" applyNumberFormat="1" applyFont="1" applyFill="1" applyBorder="1" applyProtection="1"/>
    <xf numFmtId="37" fontId="5" fillId="0" borderId="13" xfId="0" applyNumberFormat="1" applyFont="1" applyFill="1" applyBorder="1" applyProtection="1"/>
    <xf numFmtId="164" fontId="6" fillId="0" borderId="13" xfId="0" applyNumberFormat="1" applyFont="1" applyBorder="1"/>
    <xf numFmtId="0" fontId="5" fillId="0" borderId="14" xfId="0" applyFont="1" applyFill="1" applyBorder="1" applyProtection="1"/>
    <xf numFmtId="0" fontId="5" fillId="0" borderId="14" xfId="0" applyFont="1" applyFill="1" applyBorder="1" applyAlignment="1" applyProtection="1">
      <alignment horizontal="right"/>
    </xf>
    <xf numFmtId="0" fontId="12" fillId="2" borderId="1" xfId="0" applyFont="1" applyFill="1" applyBorder="1" applyAlignment="1" applyProtection="1">
      <alignment horizontal="centerContinuous"/>
    </xf>
    <xf numFmtId="0" fontId="13" fillId="2" borderId="2" xfId="0" applyFont="1" applyFill="1" applyBorder="1" applyAlignment="1" applyProtection="1">
      <alignment horizontal="centerContinuous"/>
    </xf>
    <xf numFmtId="0" fontId="13" fillId="3" borderId="2" xfId="0" applyFont="1" applyFill="1" applyBorder="1"/>
    <xf numFmtId="0" fontId="13" fillId="3" borderId="5" xfId="0" applyFont="1" applyFill="1" applyBorder="1"/>
    <xf numFmtId="0" fontId="10" fillId="0" borderId="0" xfId="0" applyFont="1" applyAlignment="1">
      <alignment horizontal="left" vertical="top" indent="2"/>
    </xf>
    <xf numFmtId="0" fontId="11" fillId="0" borderId="0" xfId="0" applyFont="1" applyAlignment="1">
      <alignment horizontal="left" indent="2"/>
    </xf>
    <xf numFmtId="164" fontId="6" fillId="0" borderId="15" xfId="0" applyNumberFormat="1" applyFont="1" applyBorder="1"/>
    <xf numFmtId="0" fontId="5" fillId="0" borderId="16" xfId="0" applyFont="1" applyFill="1" applyBorder="1" applyAlignment="1" applyProtection="1">
      <alignment horizontal="right"/>
    </xf>
    <xf numFmtId="37" fontId="6" fillId="0" borderId="17" xfId="0" applyNumberFormat="1" applyFont="1" applyFill="1" applyBorder="1" applyProtection="1"/>
    <xf numFmtId="0" fontId="5" fillId="0" borderId="18" xfId="0" applyFont="1" applyFill="1" applyBorder="1" applyAlignment="1" applyProtection="1">
      <alignment horizontal="right"/>
    </xf>
    <xf numFmtId="37" fontId="6" fillId="0" borderId="19" xfId="0" applyNumberFormat="1" applyFont="1" applyFill="1" applyBorder="1" applyProtection="1"/>
    <xf numFmtId="37" fontId="5" fillId="0" borderId="19" xfId="0" applyNumberFormat="1" applyFont="1" applyFill="1" applyBorder="1" applyProtection="1"/>
    <xf numFmtId="37" fontId="6" fillId="0" borderId="20" xfId="0" applyNumberFormat="1" applyFont="1" applyFill="1" applyBorder="1" applyProtection="1"/>
    <xf numFmtId="164" fontId="6" fillId="0" borderId="21" xfId="0" applyNumberFormat="1" applyFont="1" applyBorder="1"/>
    <xf numFmtId="164" fontId="6" fillId="0" borderId="19" xfId="0" applyNumberFormat="1" applyFont="1" applyBorder="1"/>
    <xf numFmtId="0" fontId="5" fillId="0" borderId="22" xfId="0" applyFont="1" applyFill="1" applyBorder="1" applyAlignment="1" applyProtection="1">
      <alignment horizontal="right"/>
    </xf>
    <xf numFmtId="0" fontId="0" fillId="0" borderId="23" xfId="0" applyBorder="1"/>
    <xf numFmtId="0" fontId="5" fillId="0" borderId="24" xfId="0" applyFont="1" applyFill="1" applyBorder="1" applyAlignment="1" applyProtection="1">
      <alignment horizontal="right"/>
    </xf>
    <xf numFmtId="37" fontId="6" fillId="0" borderId="26" xfId="0" applyNumberFormat="1" applyFont="1" applyFill="1" applyBorder="1" applyProtection="1"/>
    <xf numFmtId="37" fontId="5" fillId="0" borderId="26" xfId="0" applyNumberFormat="1" applyFont="1" applyFill="1" applyBorder="1" applyProtection="1"/>
    <xf numFmtId="164" fontId="6" fillId="0" borderId="26" xfId="0" applyNumberFormat="1" applyFont="1" applyBorder="1"/>
    <xf numFmtId="37" fontId="6" fillId="0" borderId="25" xfId="0" applyNumberFormat="1" applyFont="1" applyFill="1" applyBorder="1" applyProtection="1"/>
    <xf numFmtId="37" fontId="5" fillId="0" borderId="25" xfId="0" applyNumberFormat="1" applyFont="1" applyFill="1" applyBorder="1" applyProtection="1"/>
    <xf numFmtId="164" fontId="6" fillId="0" borderId="25" xfId="0" applyNumberFormat="1" applyFont="1" applyBorder="1"/>
    <xf numFmtId="0" fontId="5" fillId="0" borderId="11" xfId="0" applyFont="1" applyFill="1" applyBorder="1" applyAlignment="1" applyProtection="1">
      <alignment horizontal="right"/>
    </xf>
    <xf numFmtId="37" fontId="6" fillId="0" borderId="11" xfId="0" applyNumberFormat="1" applyFont="1" applyFill="1" applyBorder="1" applyProtection="1"/>
    <xf numFmtId="37" fontId="5" fillId="0" borderId="11" xfId="0" applyNumberFormat="1" applyFont="1" applyFill="1" applyBorder="1" applyProtection="1"/>
    <xf numFmtId="164" fontId="6" fillId="0" borderId="11" xfId="0" applyNumberFormat="1" applyFont="1" applyBorder="1"/>
    <xf numFmtId="164" fontId="6" fillId="0" borderId="0" xfId="0" applyNumberFormat="1" applyFont="1" applyBorder="1"/>
    <xf numFmtId="0" fontId="8" fillId="0" borderId="0" xfId="0" applyFont="1" applyAlignment="1">
      <alignment horizontal="right" vertical="center"/>
    </xf>
    <xf numFmtId="0" fontId="12" fillId="2" borderId="7" xfId="0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12" fillId="2" borderId="9" xfId="0" applyFont="1" applyFill="1" applyBorder="1" applyAlignment="1" applyProtection="1">
      <alignment horizontal="center"/>
    </xf>
    <xf numFmtId="0" fontId="12" fillId="2" borderId="3" xfId="0" applyFont="1" applyFill="1" applyBorder="1" applyAlignment="1" applyProtection="1">
      <alignment horizontal="center"/>
    </xf>
    <xf numFmtId="0" fontId="12" fillId="2" borderId="4" xfId="0" applyFont="1" applyFill="1" applyBorder="1" applyAlignment="1" applyProtection="1">
      <alignment horizontal="center"/>
    </xf>
    <xf numFmtId="0" fontId="12" fillId="2" borderId="6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'Yearly Data'!$F$5</c:f>
              <c:strCache>
                <c:ptCount val="1"/>
                <c:pt idx="0">
                  <c:v>911 Calls</c:v>
                </c:pt>
              </c:strCache>
            </c:strRef>
          </c:tx>
          <c:invertIfNegative val="0"/>
          <c:cat>
            <c:numRef>
              <c:f>('Yearly Data'!$A$11:$A$52,'Yearly Data'!$A$53:$A$54,'Yearly Data'!$A$53:$A$54)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2022</c:v>
                </c:pt>
                <c:pt idx="45">
                  <c:v>2023</c:v>
                </c:pt>
              </c:numCache>
            </c:numRef>
          </c:cat>
          <c:val>
            <c:numRef>
              <c:f>('Yearly Data'!$F$11:$F$52,'Yearly Data'!$F$53:$F$54)</c:f>
              <c:numCache>
                <c:formatCode>#,##0_);\(#,##0\)</c:formatCode>
                <c:ptCount val="44"/>
                <c:pt idx="0">
                  <c:v>83086</c:v>
                </c:pt>
                <c:pt idx="1">
                  <c:v>89198</c:v>
                </c:pt>
                <c:pt idx="2">
                  <c:v>81345</c:v>
                </c:pt>
                <c:pt idx="3">
                  <c:v>85482</c:v>
                </c:pt>
                <c:pt idx="4">
                  <c:v>88672</c:v>
                </c:pt>
                <c:pt idx="5">
                  <c:v>88065</c:v>
                </c:pt>
                <c:pt idx="6">
                  <c:v>88833</c:v>
                </c:pt>
                <c:pt idx="7">
                  <c:v>103851</c:v>
                </c:pt>
                <c:pt idx="8">
                  <c:v>112358</c:v>
                </c:pt>
                <c:pt idx="9">
                  <c:v>135847</c:v>
                </c:pt>
                <c:pt idx="10">
                  <c:v>136392</c:v>
                </c:pt>
                <c:pt idx="11">
                  <c:v>135890</c:v>
                </c:pt>
                <c:pt idx="12">
                  <c:v>142989</c:v>
                </c:pt>
                <c:pt idx="13">
                  <c:v>165842</c:v>
                </c:pt>
                <c:pt idx="15">
                  <c:v>151444</c:v>
                </c:pt>
                <c:pt idx="16">
                  <c:v>151512</c:v>
                </c:pt>
                <c:pt idx="17">
                  <c:v>148917</c:v>
                </c:pt>
                <c:pt idx="18">
                  <c:v>152593</c:v>
                </c:pt>
                <c:pt idx="19">
                  <c:v>164995</c:v>
                </c:pt>
                <c:pt idx="20">
                  <c:v>173150</c:v>
                </c:pt>
                <c:pt idx="21">
                  <c:v>182376</c:v>
                </c:pt>
                <c:pt idx="22">
                  <c:v>192877</c:v>
                </c:pt>
                <c:pt idx="23">
                  <c:v>204603</c:v>
                </c:pt>
                <c:pt idx="24">
                  <c:v>204604</c:v>
                </c:pt>
                <c:pt idx="25">
                  <c:v>210518</c:v>
                </c:pt>
                <c:pt idx="26">
                  <c:v>217333</c:v>
                </c:pt>
                <c:pt idx="27">
                  <c:v>217895</c:v>
                </c:pt>
                <c:pt idx="28">
                  <c:v>214723</c:v>
                </c:pt>
                <c:pt idx="29">
                  <c:v>211932</c:v>
                </c:pt>
                <c:pt idx="30">
                  <c:v>222253</c:v>
                </c:pt>
                <c:pt idx="31">
                  <c:v>236810</c:v>
                </c:pt>
                <c:pt idx="32">
                  <c:v>240195</c:v>
                </c:pt>
                <c:pt idx="33">
                  <c:v>233994</c:v>
                </c:pt>
                <c:pt idx="34">
                  <c:v>245293</c:v>
                </c:pt>
                <c:pt idx="35">
                  <c:v>231151</c:v>
                </c:pt>
                <c:pt idx="36">
                  <c:v>225302</c:v>
                </c:pt>
                <c:pt idx="37">
                  <c:v>214551</c:v>
                </c:pt>
                <c:pt idx="38">
                  <c:v>214528</c:v>
                </c:pt>
                <c:pt idx="39">
                  <c:v>216511</c:v>
                </c:pt>
                <c:pt idx="40">
                  <c:v>205229</c:v>
                </c:pt>
                <c:pt idx="41">
                  <c:v>165449</c:v>
                </c:pt>
                <c:pt idx="42">
                  <c:v>188054</c:v>
                </c:pt>
                <c:pt idx="43">
                  <c:v>245184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7-43A4-8ACD-0AFB8F5EE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9740032"/>
        <c:axId val="89741568"/>
        <c:axId val="0"/>
      </c:bar3DChart>
      <c:catAx>
        <c:axId val="8974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89741568"/>
        <c:crosses val="autoZero"/>
        <c:auto val="1"/>
        <c:lblAlgn val="ctr"/>
        <c:lblOffset val="100"/>
        <c:noMultiLvlLbl val="0"/>
      </c:catAx>
      <c:valAx>
        <c:axId val="89741568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89740032"/>
        <c:crossesAt val="1"/>
        <c:crossBetween val="between"/>
      </c:valAx>
    </c:plotArea>
    <c:plotVisOnly val="0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'Yearly Data'!$E$5</c:f>
              <c:strCache>
                <c:ptCount val="1"/>
                <c:pt idx="0">
                  <c:v>Total Dispatches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('Yearly Data'!$A$11:$A$53,'Yearly Data'!$A$54,'Yearly Data'!$A$55)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('Yearly Data'!$E$11:$E$53,'Yearly Data'!$E$54,'Yearly Data'!$E$55)</c:f>
              <c:numCache>
                <c:formatCode>#,##0_);\(#,##0\)</c:formatCode>
                <c:ptCount val="45"/>
                <c:pt idx="0">
                  <c:v>81104</c:v>
                </c:pt>
                <c:pt idx="1">
                  <c:v>79198</c:v>
                </c:pt>
                <c:pt idx="2">
                  <c:v>74990</c:v>
                </c:pt>
                <c:pt idx="3">
                  <c:v>88530</c:v>
                </c:pt>
                <c:pt idx="4">
                  <c:v>94681</c:v>
                </c:pt>
                <c:pt idx="5">
                  <c:v>97425</c:v>
                </c:pt>
                <c:pt idx="6">
                  <c:v>104660</c:v>
                </c:pt>
                <c:pt idx="7">
                  <c:v>111930</c:v>
                </c:pt>
                <c:pt idx="8">
                  <c:v>117085</c:v>
                </c:pt>
                <c:pt idx="9">
                  <c:v>119669</c:v>
                </c:pt>
                <c:pt idx="10">
                  <c:v>126397</c:v>
                </c:pt>
                <c:pt idx="11">
                  <c:v>227492</c:v>
                </c:pt>
                <c:pt idx="12">
                  <c:v>237544</c:v>
                </c:pt>
                <c:pt idx="13">
                  <c:v>257788</c:v>
                </c:pt>
                <c:pt idx="14">
                  <c:v>347531</c:v>
                </c:pt>
                <c:pt idx="15">
                  <c:v>378895</c:v>
                </c:pt>
                <c:pt idx="16">
                  <c:v>406941</c:v>
                </c:pt>
                <c:pt idx="17">
                  <c:v>409164</c:v>
                </c:pt>
                <c:pt idx="18">
                  <c:v>423714</c:v>
                </c:pt>
                <c:pt idx="19">
                  <c:v>387496</c:v>
                </c:pt>
                <c:pt idx="20">
                  <c:v>345922</c:v>
                </c:pt>
                <c:pt idx="21">
                  <c:v>355120</c:v>
                </c:pt>
                <c:pt idx="22">
                  <c:v>374738</c:v>
                </c:pt>
                <c:pt idx="23">
                  <c:v>389241</c:v>
                </c:pt>
                <c:pt idx="24">
                  <c:v>399648</c:v>
                </c:pt>
                <c:pt idx="25">
                  <c:v>400098</c:v>
                </c:pt>
                <c:pt idx="26">
                  <c:v>409837</c:v>
                </c:pt>
                <c:pt idx="27">
                  <c:v>414494</c:v>
                </c:pt>
                <c:pt idx="28">
                  <c:v>396037</c:v>
                </c:pt>
                <c:pt idx="29">
                  <c:v>384513</c:v>
                </c:pt>
                <c:pt idx="30">
                  <c:v>393663</c:v>
                </c:pt>
                <c:pt idx="31">
                  <c:v>397071</c:v>
                </c:pt>
                <c:pt idx="32">
                  <c:v>400772</c:v>
                </c:pt>
                <c:pt idx="33">
                  <c:v>400896</c:v>
                </c:pt>
                <c:pt idx="34">
                  <c:v>407077</c:v>
                </c:pt>
                <c:pt idx="35">
                  <c:v>413165</c:v>
                </c:pt>
                <c:pt idx="36">
                  <c:v>422656</c:v>
                </c:pt>
                <c:pt idx="37">
                  <c:v>439691</c:v>
                </c:pt>
                <c:pt idx="38">
                  <c:v>445361</c:v>
                </c:pt>
                <c:pt idx="39">
                  <c:v>436233</c:v>
                </c:pt>
                <c:pt idx="40">
                  <c:v>378598</c:v>
                </c:pt>
                <c:pt idx="41">
                  <c:v>420038</c:v>
                </c:pt>
                <c:pt idx="42">
                  <c:v>422446</c:v>
                </c:pt>
                <c:pt idx="43">
                  <c:v>449303</c:v>
                </c:pt>
                <c:pt idx="44">
                  <c:v>455299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6-401F-94A4-C432FEEE5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9770240"/>
        <c:axId val="89849856"/>
        <c:axId val="0"/>
      </c:bar3DChart>
      <c:catAx>
        <c:axId val="8977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89849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849856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9770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Police Dispatches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5"/>
          <c:order val="0"/>
          <c:tx>
            <c:strRef>
              <c:f>'Yearly Data'!$A$6:$A$54</c:f>
              <c:strCache>
                <c:ptCount val="4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('Yearly Data'!$A$11:$A$53,'Yearly Data'!$A$54,'Yearly Data'!$A$55)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('Yearly Data'!$D$11:$D$52,'Yearly Data'!$D$53,'Yearly Data'!$D$54,'Yearly Data'!$D$55)</c:f>
              <c:numCache>
                <c:formatCode>#,##0_);\(#,##0\)</c:formatCode>
                <c:ptCount val="45"/>
                <c:pt idx="0">
                  <c:v>55510</c:v>
                </c:pt>
                <c:pt idx="1">
                  <c:v>52433</c:v>
                </c:pt>
                <c:pt idx="2">
                  <c:v>47928</c:v>
                </c:pt>
                <c:pt idx="3">
                  <c:v>56349</c:v>
                </c:pt>
                <c:pt idx="4">
                  <c:v>59589</c:v>
                </c:pt>
                <c:pt idx="5">
                  <c:v>60078</c:v>
                </c:pt>
                <c:pt idx="6">
                  <c:v>63635</c:v>
                </c:pt>
                <c:pt idx="7">
                  <c:v>69095</c:v>
                </c:pt>
                <c:pt idx="8">
                  <c:v>72301</c:v>
                </c:pt>
                <c:pt idx="9">
                  <c:v>73840</c:v>
                </c:pt>
                <c:pt idx="10">
                  <c:v>80046</c:v>
                </c:pt>
                <c:pt idx="11">
                  <c:v>173658</c:v>
                </c:pt>
                <c:pt idx="12">
                  <c:v>174830</c:v>
                </c:pt>
                <c:pt idx="13">
                  <c:v>188083</c:v>
                </c:pt>
                <c:pt idx="14">
                  <c:v>269267</c:v>
                </c:pt>
                <c:pt idx="15">
                  <c:v>300949</c:v>
                </c:pt>
                <c:pt idx="16">
                  <c:v>324047</c:v>
                </c:pt>
                <c:pt idx="17">
                  <c:v>327460</c:v>
                </c:pt>
                <c:pt idx="18">
                  <c:v>339241</c:v>
                </c:pt>
                <c:pt idx="19">
                  <c:v>305062</c:v>
                </c:pt>
                <c:pt idx="20">
                  <c:v>271892</c:v>
                </c:pt>
                <c:pt idx="21">
                  <c:v>278753</c:v>
                </c:pt>
                <c:pt idx="22">
                  <c:v>286175</c:v>
                </c:pt>
                <c:pt idx="23">
                  <c:v>293150</c:v>
                </c:pt>
                <c:pt idx="24">
                  <c:v>301078</c:v>
                </c:pt>
                <c:pt idx="25">
                  <c:v>299728</c:v>
                </c:pt>
                <c:pt idx="26">
                  <c:v>303230</c:v>
                </c:pt>
                <c:pt idx="27">
                  <c:v>302985</c:v>
                </c:pt>
                <c:pt idx="28">
                  <c:v>295065</c:v>
                </c:pt>
                <c:pt idx="29">
                  <c:v>289423</c:v>
                </c:pt>
                <c:pt idx="30">
                  <c:v>295095</c:v>
                </c:pt>
                <c:pt idx="31">
                  <c:v>295128</c:v>
                </c:pt>
                <c:pt idx="32">
                  <c:v>301113</c:v>
                </c:pt>
                <c:pt idx="33">
                  <c:v>301772</c:v>
                </c:pt>
                <c:pt idx="34">
                  <c:v>305906</c:v>
                </c:pt>
                <c:pt idx="35">
                  <c:v>308159</c:v>
                </c:pt>
                <c:pt idx="36">
                  <c:v>315728</c:v>
                </c:pt>
                <c:pt idx="37">
                  <c:v>330540</c:v>
                </c:pt>
                <c:pt idx="38">
                  <c:v>335497</c:v>
                </c:pt>
                <c:pt idx="39">
                  <c:v>338370</c:v>
                </c:pt>
                <c:pt idx="40">
                  <c:v>278898</c:v>
                </c:pt>
                <c:pt idx="41">
                  <c:v>305263</c:v>
                </c:pt>
                <c:pt idx="42">
                  <c:v>308367</c:v>
                </c:pt>
                <c:pt idx="43">
                  <c:v>329409</c:v>
                </c:pt>
                <c:pt idx="44">
                  <c:v>328977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2-46BB-AD08-419C56EAE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9816448"/>
        <c:axId val="89867392"/>
        <c:axId val="0"/>
      </c:bar3DChart>
      <c:catAx>
        <c:axId val="8981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89867392"/>
        <c:crosses val="autoZero"/>
        <c:auto val="1"/>
        <c:lblAlgn val="ctr"/>
        <c:lblOffset val="100"/>
        <c:noMultiLvlLbl val="0"/>
      </c:catAx>
      <c:valAx>
        <c:axId val="89867392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89816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Fire</a:t>
            </a:r>
            <a:r>
              <a:rPr lang="en-US" baseline="0"/>
              <a:t> </a:t>
            </a:r>
            <a:r>
              <a:rPr lang="en-US"/>
              <a:t>Dispatches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5"/>
          <c:order val="0"/>
          <c:tx>
            <c:strRef>
              <c:f>'Yearly Data'!$A$6:$A$54</c:f>
              <c:strCache>
                <c:ptCount val="4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('Yearly Data'!$A$11:$A$53,'Yearly Data'!$A$54,'Yearly Data'!$A$55)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('Yearly Data'!$B$11:$B$53,'Yearly Data'!$B$54,'Yearly Data'!$B$55)</c:f>
              <c:numCache>
                <c:formatCode>#,##0_);\(#,##0\)</c:formatCode>
                <c:ptCount val="45"/>
                <c:pt idx="0">
                  <c:v>6582</c:v>
                </c:pt>
                <c:pt idx="1">
                  <c:v>7323</c:v>
                </c:pt>
                <c:pt idx="2">
                  <c:v>7194</c:v>
                </c:pt>
                <c:pt idx="3">
                  <c:v>8451</c:v>
                </c:pt>
                <c:pt idx="4">
                  <c:v>9004</c:v>
                </c:pt>
                <c:pt idx="5">
                  <c:v>10295</c:v>
                </c:pt>
                <c:pt idx="6">
                  <c:v>11515</c:v>
                </c:pt>
                <c:pt idx="7">
                  <c:v>11786</c:v>
                </c:pt>
                <c:pt idx="8">
                  <c:v>12403</c:v>
                </c:pt>
                <c:pt idx="9">
                  <c:v>12823</c:v>
                </c:pt>
                <c:pt idx="10">
                  <c:v>12501</c:v>
                </c:pt>
                <c:pt idx="11">
                  <c:v>15013</c:v>
                </c:pt>
                <c:pt idx="12">
                  <c:v>16630</c:v>
                </c:pt>
                <c:pt idx="13">
                  <c:v>19641</c:v>
                </c:pt>
                <c:pt idx="14">
                  <c:v>22055</c:v>
                </c:pt>
                <c:pt idx="15">
                  <c:v>21053</c:v>
                </c:pt>
                <c:pt idx="16">
                  <c:v>21303</c:v>
                </c:pt>
                <c:pt idx="17">
                  <c:v>20758</c:v>
                </c:pt>
                <c:pt idx="18">
                  <c:v>21758</c:v>
                </c:pt>
                <c:pt idx="19">
                  <c:v>21837</c:v>
                </c:pt>
                <c:pt idx="20">
                  <c:v>20422</c:v>
                </c:pt>
                <c:pt idx="21">
                  <c:v>21595</c:v>
                </c:pt>
                <c:pt idx="22">
                  <c:v>22333</c:v>
                </c:pt>
                <c:pt idx="23">
                  <c:v>24211</c:v>
                </c:pt>
                <c:pt idx="24">
                  <c:v>24144</c:v>
                </c:pt>
                <c:pt idx="25">
                  <c:v>23188</c:v>
                </c:pt>
                <c:pt idx="26">
                  <c:v>24721</c:v>
                </c:pt>
                <c:pt idx="27">
                  <c:v>25982</c:v>
                </c:pt>
                <c:pt idx="28">
                  <c:v>24830</c:v>
                </c:pt>
                <c:pt idx="29">
                  <c:v>24362</c:v>
                </c:pt>
                <c:pt idx="30">
                  <c:v>26370</c:v>
                </c:pt>
                <c:pt idx="31">
                  <c:v>27079</c:v>
                </c:pt>
                <c:pt idx="32">
                  <c:v>23158</c:v>
                </c:pt>
                <c:pt idx="33">
                  <c:v>23149</c:v>
                </c:pt>
                <c:pt idx="34">
                  <c:v>24285</c:v>
                </c:pt>
                <c:pt idx="35">
                  <c:v>23783</c:v>
                </c:pt>
                <c:pt idx="36">
                  <c:v>24470</c:v>
                </c:pt>
                <c:pt idx="37">
                  <c:v>23886</c:v>
                </c:pt>
                <c:pt idx="38">
                  <c:v>25773</c:v>
                </c:pt>
                <c:pt idx="39">
                  <c:v>24232</c:v>
                </c:pt>
                <c:pt idx="40">
                  <c:v>20876</c:v>
                </c:pt>
                <c:pt idx="41">
                  <c:v>23655</c:v>
                </c:pt>
                <c:pt idx="42">
                  <c:v>24584</c:v>
                </c:pt>
                <c:pt idx="43">
                  <c:v>25481</c:v>
                </c:pt>
                <c:pt idx="44">
                  <c:v>26665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F-42BF-8898-8744F3861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9883392"/>
        <c:axId val="89884928"/>
        <c:axId val="0"/>
      </c:bar3DChart>
      <c:catAx>
        <c:axId val="8988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89884928"/>
        <c:crosses val="autoZero"/>
        <c:auto val="1"/>
        <c:lblAlgn val="ctr"/>
        <c:lblOffset val="100"/>
        <c:noMultiLvlLbl val="0"/>
      </c:catAx>
      <c:valAx>
        <c:axId val="89884928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89883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EMS Dispatches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5"/>
          <c:order val="0"/>
          <c:tx>
            <c:strRef>
              <c:f>'Yearly Data'!$A$6:$A$54</c:f>
              <c:strCache>
                <c:ptCount val="4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('Yearly Data'!$A$11:$A$53,'Yearly Data'!$A$54,'Yearly Data'!$A$55)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('Yearly Data'!$C$11:$C$53,'Yearly Data'!$C$54,'Yearly Data'!$C$55)</c:f>
              <c:numCache>
                <c:formatCode>#,##0_);\(#,##0\)</c:formatCode>
                <c:ptCount val="45"/>
                <c:pt idx="0">
                  <c:v>19012</c:v>
                </c:pt>
                <c:pt idx="1">
                  <c:v>19442</c:v>
                </c:pt>
                <c:pt idx="2">
                  <c:v>19868</c:v>
                </c:pt>
                <c:pt idx="3">
                  <c:v>23730</c:v>
                </c:pt>
                <c:pt idx="4">
                  <c:v>26088</c:v>
                </c:pt>
                <c:pt idx="5">
                  <c:v>27052</c:v>
                </c:pt>
                <c:pt idx="6">
                  <c:v>29510</c:v>
                </c:pt>
                <c:pt idx="7">
                  <c:v>31049</c:v>
                </c:pt>
                <c:pt idx="8">
                  <c:v>32381</c:v>
                </c:pt>
                <c:pt idx="9">
                  <c:v>33006</c:v>
                </c:pt>
                <c:pt idx="10">
                  <c:v>33850</c:v>
                </c:pt>
                <c:pt idx="11">
                  <c:v>38821</c:v>
                </c:pt>
                <c:pt idx="12">
                  <c:v>46084</c:v>
                </c:pt>
                <c:pt idx="13">
                  <c:v>50064</c:v>
                </c:pt>
                <c:pt idx="14">
                  <c:v>56209</c:v>
                </c:pt>
                <c:pt idx="15">
                  <c:v>56893</c:v>
                </c:pt>
                <c:pt idx="16">
                  <c:v>61591</c:v>
                </c:pt>
                <c:pt idx="17">
                  <c:v>60946</c:v>
                </c:pt>
                <c:pt idx="18">
                  <c:v>62715</c:v>
                </c:pt>
                <c:pt idx="19">
                  <c:v>60597</c:v>
                </c:pt>
                <c:pt idx="20">
                  <c:v>53608</c:v>
                </c:pt>
                <c:pt idx="21">
                  <c:v>54772</c:v>
                </c:pt>
                <c:pt idx="22">
                  <c:v>66230</c:v>
                </c:pt>
                <c:pt idx="23">
                  <c:v>71880</c:v>
                </c:pt>
                <c:pt idx="24">
                  <c:v>74426</c:v>
                </c:pt>
                <c:pt idx="25">
                  <c:v>77182</c:v>
                </c:pt>
                <c:pt idx="26">
                  <c:v>81886</c:v>
                </c:pt>
                <c:pt idx="27">
                  <c:v>85527</c:v>
                </c:pt>
                <c:pt idx="28">
                  <c:v>76142</c:v>
                </c:pt>
                <c:pt idx="29">
                  <c:v>70728</c:v>
                </c:pt>
                <c:pt idx="30">
                  <c:v>72198</c:v>
                </c:pt>
                <c:pt idx="31">
                  <c:v>74864</c:v>
                </c:pt>
                <c:pt idx="32">
                  <c:v>76501</c:v>
                </c:pt>
                <c:pt idx="33">
                  <c:v>75975</c:v>
                </c:pt>
                <c:pt idx="34">
                  <c:v>76886</c:v>
                </c:pt>
                <c:pt idx="35">
                  <c:v>81223</c:v>
                </c:pt>
                <c:pt idx="36">
                  <c:v>82458</c:v>
                </c:pt>
                <c:pt idx="37">
                  <c:v>85265</c:v>
                </c:pt>
                <c:pt idx="38">
                  <c:v>84091</c:v>
                </c:pt>
                <c:pt idx="39">
                  <c:v>83113</c:v>
                </c:pt>
                <c:pt idx="40">
                  <c:v>78824</c:v>
                </c:pt>
                <c:pt idx="41">
                  <c:v>91120</c:v>
                </c:pt>
                <c:pt idx="42">
                  <c:v>89495</c:v>
                </c:pt>
                <c:pt idx="43">
                  <c:v>94413</c:v>
                </c:pt>
                <c:pt idx="44">
                  <c:v>99657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B-4272-BF8E-7133AEE4E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0851200"/>
        <c:axId val="90852736"/>
        <c:axId val="0"/>
      </c:bar3DChart>
      <c:catAx>
        <c:axId val="9085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90852736"/>
        <c:crosses val="autoZero"/>
        <c:auto val="1"/>
        <c:lblAlgn val="ctr"/>
        <c:lblOffset val="100"/>
        <c:noMultiLvlLbl val="0"/>
      </c:catAx>
      <c:valAx>
        <c:axId val="90852736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90851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gif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1</xdr:col>
      <xdr:colOff>19049</xdr:colOff>
      <xdr:row>3</xdr:row>
      <xdr:rowOff>28574</xdr:rowOff>
    </xdr:to>
    <xdr:pic>
      <xdr:nvPicPr>
        <xdr:cNvPr id="5" name="Picture 4" descr="LCWC2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04775"/>
          <a:ext cx="742949" cy="742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3</xdr:row>
      <xdr:rowOff>36010</xdr:rowOff>
    </xdr:from>
    <xdr:to>
      <xdr:col>12</xdr:col>
      <xdr:colOff>733424</xdr:colOff>
      <xdr:row>17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18</xdr:row>
      <xdr:rowOff>9525</xdr:rowOff>
    </xdr:from>
    <xdr:to>
      <xdr:col>12</xdr:col>
      <xdr:colOff>733425</xdr:colOff>
      <xdr:row>32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33</xdr:row>
      <xdr:rowOff>9525</xdr:rowOff>
    </xdr:from>
    <xdr:to>
      <xdr:col>12</xdr:col>
      <xdr:colOff>733425</xdr:colOff>
      <xdr:row>47</xdr:row>
      <xdr:rowOff>144965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48</xdr:row>
      <xdr:rowOff>0</xdr:rowOff>
    </xdr:from>
    <xdr:to>
      <xdr:col>12</xdr:col>
      <xdr:colOff>742950</xdr:colOff>
      <xdr:row>62</xdr:row>
      <xdr:rowOff>135440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62</xdr:row>
      <xdr:rowOff>171450</xdr:rowOff>
    </xdr:from>
    <xdr:to>
      <xdr:col>12</xdr:col>
      <xdr:colOff>733425</xdr:colOff>
      <xdr:row>77</xdr:row>
      <xdr:rowOff>116390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0</xdr:rowOff>
    </xdr:from>
    <xdr:to>
      <xdr:col>1</xdr:col>
      <xdr:colOff>200025</xdr:colOff>
      <xdr:row>3</xdr:row>
      <xdr:rowOff>9525</xdr:rowOff>
    </xdr:to>
    <xdr:pic>
      <xdr:nvPicPr>
        <xdr:cNvPr id="8" name="Picture 7" descr="LCWC200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7625" y="0"/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89"/>
  <sheetViews>
    <sheetView tabSelected="1" defaultGridColor="0" colorId="22" zoomScaleNormal="100" workbookViewId="0">
      <pane ySplit="5" topLeftCell="A28" activePane="bottomLeft" state="frozen"/>
      <selection pane="bottomLeft" activeCell="O43" sqref="O43"/>
    </sheetView>
  </sheetViews>
  <sheetFormatPr defaultColWidth="9.77734375" defaultRowHeight="15" x14ac:dyDescent="0.2"/>
  <cols>
    <col min="1" max="1" width="8.77734375" customWidth="1"/>
    <col min="2" max="2" width="8.88671875" customWidth="1"/>
    <col min="3" max="4" width="8.77734375" customWidth="1"/>
    <col min="5" max="5" width="10.88671875" bestFit="1" customWidth="1"/>
    <col min="6" max="6" width="8.88671875" customWidth="1"/>
    <col min="7" max="10" width="8.21875" customWidth="1"/>
  </cols>
  <sheetData>
    <row r="1" spans="1:14" ht="15" customHeight="1" x14ac:dyDescent="0.3">
      <c r="A1" s="33"/>
      <c r="B1" s="34"/>
      <c r="C1" s="34"/>
      <c r="D1" s="34"/>
      <c r="E1" s="34"/>
      <c r="F1" s="34"/>
      <c r="G1" s="35"/>
      <c r="H1" s="35"/>
      <c r="I1" s="35"/>
      <c r="J1" s="36"/>
    </row>
    <row r="2" spans="1:14" ht="24.75" x14ac:dyDescent="0.3">
      <c r="A2" s="63" t="s">
        <v>14</v>
      </c>
      <c r="B2" s="64"/>
      <c r="C2" s="64"/>
      <c r="D2" s="64"/>
      <c r="E2" s="64"/>
      <c r="F2" s="64"/>
      <c r="G2" s="64"/>
      <c r="H2" s="64"/>
      <c r="I2" s="64"/>
      <c r="J2" s="65"/>
    </row>
    <row r="3" spans="1:14" ht="24.75" x14ac:dyDescent="0.3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5"/>
    </row>
    <row r="4" spans="1:14" ht="10.5" customHeight="1" thickBot="1" x14ac:dyDescent="0.35">
      <c r="A4" s="66"/>
      <c r="B4" s="67"/>
      <c r="C4" s="67"/>
      <c r="D4" s="67"/>
      <c r="E4" s="67"/>
      <c r="F4" s="67"/>
      <c r="G4" s="67"/>
      <c r="H4" s="67"/>
      <c r="I4" s="67"/>
      <c r="J4" s="68"/>
    </row>
    <row r="5" spans="1:14" s="5" customFormat="1" ht="26.25" thickBot="1" x14ac:dyDescent="0.25">
      <c r="A5" s="11" t="s">
        <v>1</v>
      </c>
      <c r="B5" s="11" t="s">
        <v>2</v>
      </c>
      <c r="C5" s="11" t="s">
        <v>3</v>
      </c>
      <c r="D5" s="11" t="s">
        <v>4</v>
      </c>
      <c r="E5" s="12" t="s">
        <v>13</v>
      </c>
      <c r="F5" s="13" t="s">
        <v>5</v>
      </c>
      <c r="G5" s="14" t="s">
        <v>6</v>
      </c>
      <c r="H5" s="14" t="s">
        <v>7</v>
      </c>
      <c r="I5" s="14" t="s">
        <v>8</v>
      </c>
      <c r="J5" s="14" t="s">
        <v>9</v>
      </c>
    </row>
    <row r="6" spans="1:14" x14ac:dyDescent="0.2">
      <c r="A6" s="23">
        <v>1975</v>
      </c>
      <c r="B6" s="24">
        <v>2665</v>
      </c>
      <c r="C6" s="24">
        <v>4130</v>
      </c>
      <c r="D6" s="24">
        <v>39362</v>
      </c>
      <c r="E6" s="25">
        <f t="shared" ref="E6:E27" si="0">SUM(B6:D6)</f>
        <v>46157</v>
      </c>
      <c r="F6" s="24"/>
      <c r="G6" s="26"/>
      <c r="H6" s="26"/>
      <c r="I6" s="26"/>
      <c r="J6" s="26"/>
    </row>
    <row r="7" spans="1:14" x14ac:dyDescent="0.2">
      <c r="A7" s="27">
        <v>1976</v>
      </c>
      <c r="B7" s="28">
        <v>3482</v>
      </c>
      <c r="C7" s="28">
        <v>6914</v>
      </c>
      <c r="D7" s="28">
        <v>49783</v>
      </c>
      <c r="E7" s="29">
        <f t="shared" si="0"/>
        <v>60179</v>
      </c>
      <c r="F7" s="28"/>
      <c r="G7" s="30">
        <f>(B7-B6)/B6</f>
        <v>0.30656660412757974</v>
      </c>
      <c r="H7" s="30">
        <f>(C7-C6)/C6</f>
        <v>0.67409200968522998</v>
      </c>
      <c r="I7" s="30">
        <f>(D7-D6)/D6</f>
        <v>0.26474772623342308</v>
      </c>
      <c r="J7" s="30"/>
      <c r="L7" s="1"/>
      <c r="M7" s="1"/>
      <c r="N7" s="1"/>
    </row>
    <row r="8" spans="1:14" x14ac:dyDescent="0.2">
      <c r="A8" s="27">
        <v>1977</v>
      </c>
      <c r="B8" s="28">
        <v>3722</v>
      </c>
      <c r="C8" s="28">
        <v>7689</v>
      </c>
      <c r="D8" s="28">
        <v>47892</v>
      </c>
      <c r="E8" s="29">
        <f t="shared" si="0"/>
        <v>59303</v>
      </c>
      <c r="F8" s="28"/>
      <c r="G8" s="30">
        <f t="shared" ref="G8:G31" si="1">(B8-B7)/B7</f>
        <v>6.8925904652498565E-2</v>
      </c>
      <c r="H8" s="30">
        <f t="shared" ref="H8:H31" si="2">(C8-C7)/C7</f>
        <v>0.11209140873589818</v>
      </c>
      <c r="I8" s="30">
        <f t="shared" ref="I8:I31" si="3">(D8-D7)/D7</f>
        <v>-3.7984854267521038E-2</v>
      </c>
      <c r="J8" s="30"/>
      <c r="L8" s="1"/>
      <c r="M8" s="1"/>
      <c r="N8" s="1"/>
    </row>
    <row r="9" spans="1:14" x14ac:dyDescent="0.2">
      <c r="A9" s="27">
        <v>1978</v>
      </c>
      <c r="B9" s="28">
        <v>3607</v>
      </c>
      <c r="C9" s="28">
        <v>8891</v>
      </c>
      <c r="D9" s="28">
        <v>49499</v>
      </c>
      <c r="E9" s="29">
        <f t="shared" si="0"/>
        <v>61997</v>
      </c>
      <c r="F9" s="28"/>
      <c r="G9" s="30">
        <f t="shared" si="1"/>
        <v>-3.0897367006985491E-2</v>
      </c>
      <c r="H9" s="30">
        <f t="shared" si="2"/>
        <v>0.1563272207049031</v>
      </c>
      <c r="I9" s="30">
        <f t="shared" si="3"/>
        <v>3.3554664662156522E-2</v>
      </c>
      <c r="J9" s="30"/>
      <c r="L9" s="1"/>
      <c r="M9" s="1"/>
      <c r="N9" s="1"/>
    </row>
    <row r="10" spans="1:14" x14ac:dyDescent="0.2">
      <c r="A10" s="27">
        <v>1979</v>
      </c>
      <c r="B10" s="28">
        <v>3878</v>
      </c>
      <c r="C10" s="28">
        <v>14942</v>
      </c>
      <c r="D10" s="28">
        <v>54709</v>
      </c>
      <c r="E10" s="29">
        <f t="shared" si="0"/>
        <v>73529</v>
      </c>
      <c r="F10" s="28"/>
      <c r="G10" s="30">
        <f t="shared" si="1"/>
        <v>7.5131688383698367E-2</v>
      </c>
      <c r="H10" s="30">
        <f t="shared" si="2"/>
        <v>0.68057586323248231</v>
      </c>
      <c r="I10" s="30">
        <f t="shared" si="3"/>
        <v>0.10525465160912342</v>
      </c>
      <c r="J10" s="30"/>
      <c r="L10" s="1"/>
      <c r="M10" s="1"/>
      <c r="N10" s="1"/>
    </row>
    <row r="11" spans="1:14" x14ac:dyDescent="0.2">
      <c r="A11" s="27">
        <v>1980</v>
      </c>
      <c r="B11" s="28">
        <v>6582</v>
      </c>
      <c r="C11" s="28">
        <v>19012</v>
      </c>
      <c r="D11" s="28">
        <v>55510</v>
      </c>
      <c r="E11" s="29">
        <f t="shared" si="0"/>
        <v>81104</v>
      </c>
      <c r="F11" s="28">
        <v>83086</v>
      </c>
      <c r="G11" s="30">
        <f t="shared" si="1"/>
        <v>0.69726663228468277</v>
      </c>
      <c r="H11" s="30">
        <f t="shared" si="2"/>
        <v>0.27238656137063311</v>
      </c>
      <c r="I11" s="30">
        <f t="shared" si="3"/>
        <v>1.4641101098539546E-2</v>
      </c>
      <c r="J11" s="30"/>
      <c r="L11" s="1"/>
      <c r="M11" s="1"/>
      <c r="N11" s="1"/>
    </row>
    <row r="12" spans="1:14" x14ac:dyDescent="0.2">
      <c r="A12" s="27">
        <v>1981</v>
      </c>
      <c r="B12" s="28">
        <v>7323</v>
      </c>
      <c r="C12" s="28">
        <v>19442</v>
      </c>
      <c r="D12" s="28">
        <v>52433</v>
      </c>
      <c r="E12" s="29">
        <f t="shared" si="0"/>
        <v>79198</v>
      </c>
      <c r="F12" s="28">
        <v>89198</v>
      </c>
      <c r="G12" s="30">
        <f t="shared" si="1"/>
        <v>0.11257976298997266</v>
      </c>
      <c r="H12" s="30">
        <f t="shared" si="2"/>
        <v>2.261729434041658E-2</v>
      </c>
      <c r="I12" s="30">
        <f t="shared" si="3"/>
        <v>-5.5431453792109529E-2</v>
      </c>
      <c r="J12" s="30">
        <f t="shared" ref="J12:J31" si="4">(F12-F11)/F11</f>
        <v>7.3562333004356925E-2</v>
      </c>
      <c r="L12" s="1"/>
      <c r="M12" s="1"/>
      <c r="N12" s="1"/>
    </row>
    <row r="13" spans="1:14" x14ac:dyDescent="0.2">
      <c r="A13" s="27">
        <v>1982</v>
      </c>
      <c r="B13" s="28">
        <v>7194</v>
      </c>
      <c r="C13" s="28">
        <v>19868</v>
      </c>
      <c r="D13" s="28">
        <v>47928</v>
      </c>
      <c r="E13" s="29">
        <f t="shared" si="0"/>
        <v>74990</v>
      </c>
      <c r="F13" s="28">
        <v>81345</v>
      </c>
      <c r="G13" s="30">
        <f t="shared" si="1"/>
        <v>-1.7615731257681278E-2</v>
      </c>
      <c r="H13" s="30">
        <f t="shared" si="2"/>
        <v>2.1911325995267978E-2</v>
      </c>
      <c r="I13" s="30">
        <f t="shared" si="3"/>
        <v>-8.5919173039879462E-2</v>
      </c>
      <c r="J13" s="30">
        <f t="shared" si="4"/>
        <v>-8.8040090584990696E-2</v>
      </c>
      <c r="L13" s="1"/>
      <c r="M13" s="1"/>
      <c r="N13" s="1"/>
    </row>
    <row r="14" spans="1:14" ht="15.75" x14ac:dyDescent="0.25">
      <c r="A14" s="27">
        <v>1983</v>
      </c>
      <c r="B14" s="28">
        <v>8451</v>
      </c>
      <c r="C14" s="28">
        <v>23730</v>
      </c>
      <c r="D14" s="28">
        <v>56349</v>
      </c>
      <c r="E14" s="29">
        <f t="shared" si="0"/>
        <v>88530</v>
      </c>
      <c r="F14" s="28">
        <v>85482</v>
      </c>
      <c r="G14" s="30">
        <f t="shared" si="1"/>
        <v>0.17472894078398665</v>
      </c>
      <c r="H14" s="30">
        <f t="shared" si="2"/>
        <v>0.19438292732031406</v>
      </c>
      <c r="I14" s="30">
        <f t="shared" si="3"/>
        <v>0.17570105157736604</v>
      </c>
      <c r="J14" s="30">
        <f t="shared" si="4"/>
        <v>5.0857458971049235E-2</v>
      </c>
      <c r="L14" s="1"/>
      <c r="M14" s="2"/>
      <c r="N14" s="1"/>
    </row>
    <row r="15" spans="1:14" ht="15.75" x14ac:dyDescent="0.25">
      <c r="A15" s="27">
        <v>1984</v>
      </c>
      <c r="B15" s="28">
        <v>9004</v>
      </c>
      <c r="C15" s="28">
        <v>26088</v>
      </c>
      <c r="D15" s="28">
        <v>59589</v>
      </c>
      <c r="E15" s="29">
        <f t="shared" si="0"/>
        <v>94681</v>
      </c>
      <c r="F15" s="28">
        <v>88672</v>
      </c>
      <c r="G15" s="30">
        <f t="shared" si="1"/>
        <v>6.5436043071825822E-2</v>
      </c>
      <c r="H15" s="30">
        <f t="shared" si="2"/>
        <v>9.9367888748419717E-2</v>
      </c>
      <c r="I15" s="30">
        <f t="shared" si="3"/>
        <v>5.7498802108289414E-2</v>
      </c>
      <c r="J15" s="30">
        <f t="shared" si="4"/>
        <v>3.7317797898972882E-2</v>
      </c>
      <c r="L15" s="1"/>
      <c r="M15" s="3"/>
      <c r="N15" s="1"/>
    </row>
    <row r="16" spans="1:14" ht="15.75" x14ac:dyDescent="0.25">
      <c r="A16" s="27">
        <v>1985</v>
      </c>
      <c r="B16" s="28">
        <v>10295</v>
      </c>
      <c r="C16" s="28">
        <v>27052</v>
      </c>
      <c r="D16" s="28">
        <v>60078</v>
      </c>
      <c r="E16" s="29">
        <f t="shared" si="0"/>
        <v>97425</v>
      </c>
      <c r="F16" s="28">
        <v>88065</v>
      </c>
      <c r="G16" s="30">
        <f t="shared" si="1"/>
        <v>0.14338071968014215</v>
      </c>
      <c r="H16" s="30">
        <f t="shared" si="2"/>
        <v>3.6951855259122972E-2</v>
      </c>
      <c r="I16" s="30">
        <f t="shared" si="3"/>
        <v>8.2062125560086602E-3</v>
      </c>
      <c r="J16" s="30">
        <f t="shared" si="4"/>
        <v>-6.8454529050884158E-3</v>
      </c>
      <c r="L16" s="1"/>
      <c r="M16" s="4"/>
      <c r="N16" s="1"/>
    </row>
    <row r="17" spans="1:14" x14ac:dyDescent="0.2">
      <c r="A17" s="27">
        <v>1986</v>
      </c>
      <c r="B17" s="28">
        <v>11515</v>
      </c>
      <c r="C17" s="28">
        <v>29510</v>
      </c>
      <c r="D17" s="28">
        <v>63635</v>
      </c>
      <c r="E17" s="29">
        <f t="shared" si="0"/>
        <v>104660</v>
      </c>
      <c r="F17" s="28">
        <v>88833</v>
      </c>
      <c r="G17" s="30">
        <f t="shared" si="1"/>
        <v>0.11850412821758136</v>
      </c>
      <c r="H17" s="30">
        <f t="shared" si="2"/>
        <v>9.0862043471832021E-2</v>
      </c>
      <c r="I17" s="30">
        <f t="shared" si="3"/>
        <v>5.9206365058756948E-2</v>
      </c>
      <c r="J17" s="30">
        <f t="shared" si="4"/>
        <v>8.7208312042241533E-3</v>
      </c>
      <c r="L17" s="1"/>
      <c r="M17" s="1"/>
      <c r="N17" s="1"/>
    </row>
    <row r="18" spans="1:14" x14ac:dyDescent="0.2">
      <c r="A18" s="27">
        <v>1987</v>
      </c>
      <c r="B18" s="28">
        <v>11786</v>
      </c>
      <c r="C18" s="28">
        <v>31049</v>
      </c>
      <c r="D18" s="28">
        <v>69095</v>
      </c>
      <c r="E18" s="29">
        <f t="shared" si="0"/>
        <v>111930</v>
      </c>
      <c r="F18" s="28">
        <v>103851</v>
      </c>
      <c r="G18" s="30">
        <f t="shared" si="1"/>
        <v>2.3534520191055147E-2</v>
      </c>
      <c r="H18" s="30">
        <f t="shared" si="2"/>
        <v>5.2151812944764488E-2</v>
      </c>
      <c r="I18" s="30">
        <f t="shared" si="3"/>
        <v>8.580183861082738E-2</v>
      </c>
      <c r="J18" s="30">
        <f t="shared" si="4"/>
        <v>0.16905879571780758</v>
      </c>
      <c r="L18" s="1"/>
      <c r="M18" s="1"/>
      <c r="N18" s="1"/>
    </row>
    <row r="19" spans="1:14" x14ac:dyDescent="0.2">
      <c r="A19" s="27">
        <v>1988</v>
      </c>
      <c r="B19" s="28">
        <v>12403</v>
      </c>
      <c r="C19" s="28">
        <v>32381</v>
      </c>
      <c r="D19" s="28">
        <v>72301</v>
      </c>
      <c r="E19" s="29">
        <f t="shared" si="0"/>
        <v>117085</v>
      </c>
      <c r="F19" s="28">
        <v>112358</v>
      </c>
      <c r="G19" s="30">
        <f t="shared" si="1"/>
        <v>5.23502460546411E-2</v>
      </c>
      <c r="H19" s="30">
        <f t="shared" si="2"/>
        <v>4.2899932364971499E-2</v>
      </c>
      <c r="I19" s="30">
        <f t="shared" si="3"/>
        <v>4.6399884217381865E-2</v>
      </c>
      <c r="J19" s="30">
        <f t="shared" si="4"/>
        <v>8.1915436538887443E-2</v>
      </c>
      <c r="L19" s="1"/>
      <c r="M19" s="1"/>
      <c r="N19" s="1"/>
    </row>
    <row r="20" spans="1:14" x14ac:dyDescent="0.2">
      <c r="A20" s="27">
        <v>1989</v>
      </c>
      <c r="B20" s="28">
        <v>12823</v>
      </c>
      <c r="C20" s="28">
        <v>33006</v>
      </c>
      <c r="D20" s="28">
        <v>73840</v>
      </c>
      <c r="E20" s="29">
        <f t="shared" si="0"/>
        <v>119669</v>
      </c>
      <c r="F20" s="28">
        <v>135847</v>
      </c>
      <c r="G20" s="30">
        <f t="shared" si="1"/>
        <v>3.3862775135047971E-2</v>
      </c>
      <c r="H20" s="30">
        <f t="shared" si="2"/>
        <v>1.9301442203761465E-2</v>
      </c>
      <c r="I20" s="30">
        <f t="shared" si="3"/>
        <v>2.1286012641595551E-2</v>
      </c>
      <c r="J20" s="30">
        <f t="shared" si="4"/>
        <v>0.20905498495879243</v>
      </c>
      <c r="L20" s="1"/>
      <c r="M20" s="1"/>
      <c r="N20" s="1"/>
    </row>
    <row r="21" spans="1:14" x14ac:dyDescent="0.2">
      <c r="A21" s="27">
        <v>1990</v>
      </c>
      <c r="B21" s="28">
        <v>12501</v>
      </c>
      <c r="C21" s="28">
        <v>33850</v>
      </c>
      <c r="D21" s="28">
        <v>80046</v>
      </c>
      <c r="E21" s="29">
        <f t="shared" si="0"/>
        <v>126397</v>
      </c>
      <c r="F21" s="28">
        <v>136392</v>
      </c>
      <c r="G21" s="30">
        <f t="shared" si="1"/>
        <v>-2.5111128441082431E-2</v>
      </c>
      <c r="H21" s="30">
        <f t="shared" si="2"/>
        <v>2.5571108283342421E-2</v>
      </c>
      <c r="I21" s="30">
        <f t="shared" si="3"/>
        <v>8.4046587215601307E-2</v>
      </c>
      <c r="J21" s="30">
        <f t="shared" si="4"/>
        <v>4.0118662907535681E-3</v>
      </c>
      <c r="L21" s="1"/>
      <c r="M21" s="1"/>
      <c r="N21" s="1"/>
    </row>
    <row r="22" spans="1:14" x14ac:dyDescent="0.2">
      <c r="A22" s="27">
        <v>1991</v>
      </c>
      <c r="B22" s="28">
        <v>15013</v>
      </c>
      <c r="C22" s="28">
        <v>38821</v>
      </c>
      <c r="D22" s="28">
        <v>173658</v>
      </c>
      <c r="E22" s="29">
        <f t="shared" si="0"/>
        <v>227492</v>
      </c>
      <c r="F22" s="28">
        <v>135890</v>
      </c>
      <c r="G22" s="30">
        <f t="shared" si="1"/>
        <v>0.20094392448604112</v>
      </c>
      <c r="H22" s="30">
        <f t="shared" si="2"/>
        <v>0.14685376661742983</v>
      </c>
      <c r="I22" s="30">
        <f t="shared" si="3"/>
        <v>1.1694775504085151</v>
      </c>
      <c r="J22" s="30">
        <f t="shared" si="4"/>
        <v>-3.6805677752360841E-3</v>
      </c>
      <c r="L22" s="1"/>
      <c r="M22" s="1"/>
      <c r="N22" s="1"/>
    </row>
    <row r="23" spans="1:14" x14ac:dyDescent="0.2">
      <c r="A23" s="27">
        <v>1992</v>
      </c>
      <c r="B23" s="28">
        <v>16630</v>
      </c>
      <c r="C23" s="28">
        <v>46084</v>
      </c>
      <c r="D23" s="28">
        <v>174830</v>
      </c>
      <c r="E23" s="29">
        <f t="shared" si="0"/>
        <v>237544</v>
      </c>
      <c r="F23" s="28">
        <v>142989</v>
      </c>
      <c r="G23" s="30">
        <f t="shared" si="1"/>
        <v>0.10770665423299806</v>
      </c>
      <c r="H23" s="30">
        <f t="shared" si="2"/>
        <v>0.18708946188918368</v>
      </c>
      <c r="I23" s="30">
        <f t="shared" si="3"/>
        <v>6.7488972578286059E-3</v>
      </c>
      <c r="J23" s="30">
        <f t="shared" si="4"/>
        <v>5.2240782986238868E-2</v>
      </c>
      <c r="L23" s="1"/>
      <c r="M23" s="1"/>
      <c r="N23" s="1"/>
    </row>
    <row r="24" spans="1:14" x14ac:dyDescent="0.2">
      <c r="A24" s="27">
        <v>1993</v>
      </c>
      <c r="B24" s="28">
        <v>19641</v>
      </c>
      <c r="C24" s="28">
        <v>50064</v>
      </c>
      <c r="D24" s="28">
        <v>188083</v>
      </c>
      <c r="E24" s="29">
        <f t="shared" si="0"/>
        <v>257788</v>
      </c>
      <c r="F24" s="28">
        <v>165842</v>
      </c>
      <c r="G24" s="30">
        <f t="shared" si="1"/>
        <v>0.18105832832230909</v>
      </c>
      <c r="H24" s="30">
        <f t="shared" si="2"/>
        <v>8.6364030900095479E-2</v>
      </c>
      <c r="I24" s="30">
        <f t="shared" si="3"/>
        <v>7.580506778012927E-2</v>
      </c>
      <c r="J24" s="30">
        <f t="shared" si="4"/>
        <v>0.15982348292526</v>
      </c>
      <c r="L24" s="1"/>
      <c r="M24" s="1"/>
      <c r="N24" s="1"/>
    </row>
    <row r="25" spans="1:14" x14ac:dyDescent="0.2">
      <c r="A25" s="27">
        <v>1994</v>
      </c>
      <c r="B25" s="28">
        <v>22055</v>
      </c>
      <c r="C25" s="28">
        <v>56209</v>
      </c>
      <c r="D25" s="28">
        <v>269267</v>
      </c>
      <c r="E25" s="29">
        <f t="shared" si="0"/>
        <v>347531</v>
      </c>
      <c r="F25" s="28"/>
      <c r="G25" s="30">
        <f t="shared" si="1"/>
        <v>0.12290616567384553</v>
      </c>
      <c r="H25" s="30">
        <f t="shared" si="2"/>
        <v>0.1227428891019495</v>
      </c>
      <c r="I25" s="30">
        <f t="shared" si="3"/>
        <v>0.43163922310894659</v>
      </c>
      <c r="J25" s="30"/>
      <c r="L25" s="1"/>
      <c r="M25" s="1"/>
      <c r="N25" s="1"/>
    </row>
    <row r="26" spans="1:14" x14ac:dyDescent="0.2">
      <c r="A26" s="27">
        <v>1995</v>
      </c>
      <c r="B26" s="28">
        <v>21053</v>
      </c>
      <c r="C26" s="28">
        <v>56893</v>
      </c>
      <c r="D26" s="28">
        <v>300949</v>
      </c>
      <c r="E26" s="29">
        <f t="shared" si="0"/>
        <v>378895</v>
      </c>
      <c r="F26" s="28">
        <v>151444</v>
      </c>
      <c r="G26" s="30">
        <f t="shared" si="1"/>
        <v>-4.5431874858308775E-2</v>
      </c>
      <c r="H26" s="30">
        <f t="shared" si="2"/>
        <v>1.2168869753953994E-2</v>
      </c>
      <c r="I26" s="30">
        <f t="shared" si="3"/>
        <v>0.1176601663033346</v>
      </c>
      <c r="J26" s="30">
        <f>(F26-F24)/F24</f>
        <v>-8.68175733529504E-2</v>
      </c>
      <c r="L26" s="1"/>
      <c r="M26" s="1"/>
      <c r="N26" s="1"/>
    </row>
    <row r="27" spans="1:14" x14ac:dyDescent="0.2">
      <c r="A27" s="27">
        <v>1996</v>
      </c>
      <c r="B27" s="28">
        <v>21303</v>
      </c>
      <c r="C27" s="28">
        <v>61591</v>
      </c>
      <c r="D27" s="28">
        <v>324047</v>
      </c>
      <c r="E27" s="29">
        <f t="shared" si="0"/>
        <v>406941</v>
      </c>
      <c r="F27" s="28">
        <v>151512</v>
      </c>
      <c r="G27" s="30">
        <f t="shared" si="1"/>
        <v>1.1874792191136655E-2</v>
      </c>
      <c r="H27" s="30">
        <f t="shared" si="2"/>
        <v>8.2576063839136626E-2</v>
      </c>
      <c r="I27" s="30">
        <f t="shared" si="3"/>
        <v>7.6750545773536377E-2</v>
      </c>
      <c r="J27" s="30">
        <f t="shared" si="4"/>
        <v>4.4901085549774172E-4</v>
      </c>
      <c r="L27" s="1"/>
      <c r="M27" s="1"/>
      <c r="N27" s="1"/>
    </row>
    <row r="28" spans="1:14" x14ac:dyDescent="0.2">
      <c r="A28" s="27">
        <v>1997</v>
      </c>
      <c r="B28" s="28">
        <v>20758</v>
      </c>
      <c r="C28" s="28">
        <v>60946</v>
      </c>
      <c r="D28" s="28">
        <v>327460</v>
      </c>
      <c r="E28" s="29">
        <f>SUM(B28:D28)</f>
        <v>409164</v>
      </c>
      <c r="F28" s="28">
        <v>148917</v>
      </c>
      <c r="G28" s="30">
        <f t="shared" si="1"/>
        <v>-2.5583251185279068E-2</v>
      </c>
      <c r="H28" s="30">
        <f t="shared" si="2"/>
        <v>-1.0472309265964184E-2</v>
      </c>
      <c r="I28" s="30">
        <f t="shared" si="3"/>
        <v>1.0532422765833351E-2</v>
      </c>
      <c r="J28" s="30">
        <f t="shared" si="4"/>
        <v>-1.7127356249009979E-2</v>
      </c>
      <c r="L28" s="1"/>
      <c r="M28" s="1"/>
      <c r="N28" s="1"/>
    </row>
    <row r="29" spans="1:14" x14ac:dyDescent="0.2">
      <c r="A29" s="27">
        <v>1998</v>
      </c>
      <c r="B29" s="28">
        <v>21758</v>
      </c>
      <c r="C29" s="28">
        <v>62715</v>
      </c>
      <c r="D29" s="28">
        <v>339241</v>
      </c>
      <c r="E29" s="29">
        <f>SUM(B29:D29)</f>
        <v>423714</v>
      </c>
      <c r="F29" s="28">
        <v>152593</v>
      </c>
      <c r="G29" s="30">
        <f t="shared" si="1"/>
        <v>4.8174197899604969E-2</v>
      </c>
      <c r="H29" s="30">
        <f t="shared" si="2"/>
        <v>2.9025694877432482E-2</v>
      </c>
      <c r="I29" s="30">
        <f t="shared" si="3"/>
        <v>3.5976913210773835E-2</v>
      </c>
      <c r="J29" s="30">
        <f t="shared" si="4"/>
        <v>2.4684891583902441E-2</v>
      </c>
      <c r="L29" s="1"/>
      <c r="M29" s="1"/>
      <c r="N29" s="1"/>
    </row>
    <row r="30" spans="1:14" x14ac:dyDescent="0.2">
      <c r="A30" s="31">
        <v>1999</v>
      </c>
      <c r="B30" s="28">
        <v>21837</v>
      </c>
      <c r="C30" s="28">
        <v>60597</v>
      </c>
      <c r="D30" s="28">
        <v>305062</v>
      </c>
      <c r="E30" s="29">
        <f>SUM(B30:D30)</f>
        <v>387496</v>
      </c>
      <c r="F30" s="28">
        <v>164995</v>
      </c>
      <c r="G30" s="30">
        <f t="shared" si="1"/>
        <v>3.6308484235683426E-3</v>
      </c>
      <c r="H30" s="30">
        <f t="shared" si="2"/>
        <v>-3.37718249222674E-2</v>
      </c>
      <c r="I30" s="30">
        <f t="shared" si="3"/>
        <v>-0.10075138323492738</v>
      </c>
      <c r="J30" s="30">
        <f t="shared" si="4"/>
        <v>8.1275025722018709E-2</v>
      </c>
      <c r="L30" s="1"/>
      <c r="M30" s="1"/>
      <c r="N30" s="1"/>
    </row>
    <row r="31" spans="1:14" x14ac:dyDescent="0.2">
      <c r="A31" s="32">
        <v>2000</v>
      </c>
      <c r="B31" s="28">
        <v>20422</v>
      </c>
      <c r="C31" s="28">
        <v>53608</v>
      </c>
      <c r="D31" s="28">
        <v>271892</v>
      </c>
      <c r="E31" s="29">
        <f>SUM(B31:D31)</f>
        <v>345922</v>
      </c>
      <c r="F31" s="28">
        <v>173150</v>
      </c>
      <c r="G31" s="30">
        <f t="shared" si="1"/>
        <v>-6.4798278151760771E-2</v>
      </c>
      <c r="H31" s="30">
        <f t="shared" si="2"/>
        <v>-0.11533574269353268</v>
      </c>
      <c r="I31" s="30">
        <f t="shared" si="3"/>
        <v>-0.10873199546321731</v>
      </c>
      <c r="J31" s="30">
        <f t="shared" si="4"/>
        <v>4.9425740173944667E-2</v>
      </c>
      <c r="L31" s="1"/>
      <c r="M31" s="1"/>
      <c r="N31" s="1"/>
    </row>
    <row r="32" spans="1:14" x14ac:dyDescent="0.2">
      <c r="A32" s="32">
        <v>2001</v>
      </c>
      <c r="B32" s="28">
        <v>21595</v>
      </c>
      <c r="C32" s="28">
        <v>54772</v>
      </c>
      <c r="D32" s="28">
        <v>278753</v>
      </c>
      <c r="E32" s="29">
        <v>355120</v>
      </c>
      <c r="F32" s="28">
        <v>182376</v>
      </c>
      <c r="G32" s="30">
        <f t="shared" ref="G32:I33" si="5">(B32-B31)/B31</f>
        <v>5.7438056997355789E-2</v>
      </c>
      <c r="H32" s="30">
        <f t="shared" si="5"/>
        <v>2.1713177137740635E-2</v>
      </c>
      <c r="I32" s="30">
        <f t="shared" si="5"/>
        <v>2.5234284201079839E-2</v>
      </c>
      <c r="J32" s="30">
        <f t="shared" ref="J32:J37" si="6">(F32-F31)/F31</f>
        <v>5.3283280392723072E-2</v>
      </c>
      <c r="L32" s="1"/>
      <c r="M32" s="1"/>
      <c r="N32" s="1"/>
    </row>
    <row r="33" spans="1:14" x14ac:dyDescent="0.2">
      <c r="A33" s="32">
        <v>2002</v>
      </c>
      <c r="B33" s="28">
        <v>22333</v>
      </c>
      <c r="C33" s="28">
        <v>66230</v>
      </c>
      <c r="D33" s="28">
        <v>286175</v>
      </c>
      <c r="E33" s="29">
        <v>374738</v>
      </c>
      <c r="F33" s="28">
        <v>192877</v>
      </c>
      <c r="G33" s="30">
        <f t="shared" si="5"/>
        <v>3.4174577448483442E-2</v>
      </c>
      <c r="H33" s="30">
        <f t="shared" si="5"/>
        <v>0.20919447893084059</v>
      </c>
      <c r="I33" s="30">
        <f t="shared" si="5"/>
        <v>2.6625722413749806E-2</v>
      </c>
      <c r="J33" s="30">
        <f t="shared" si="6"/>
        <v>5.7578848094047459E-2</v>
      </c>
      <c r="L33" s="1"/>
      <c r="M33" s="1"/>
      <c r="N33" s="1"/>
    </row>
    <row r="34" spans="1:14" x14ac:dyDescent="0.2">
      <c r="A34" s="32">
        <v>2003</v>
      </c>
      <c r="B34" s="28">
        <v>24211</v>
      </c>
      <c r="C34" s="28">
        <v>71880</v>
      </c>
      <c r="D34" s="28">
        <v>293150</v>
      </c>
      <c r="E34" s="29">
        <v>389241</v>
      </c>
      <c r="F34" s="28">
        <v>204603</v>
      </c>
      <c r="G34" s="30">
        <f t="shared" ref="G34:I35" si="7">(B34-B33)/B33</f>
        <v>8.4090807325482464E-2</v>
      </c>
      <c r="H34" s="30">
        <f t="shared" si="7"/>
        <v>8.5308772459610452E-2</v>
      </c>
      <c r="I34" s="30">
        <f t="shared" si="7"/>
        <v>2.437319821787368E-2</v>
      </c>
      <c r="J34" s="30">
        <f t="shared" si="6"/>
        <v>6.079522182530836E-2</v>
      </c>
      <c r="L34" s="1"/>
      <c r="M34" s="1"/>
      <c r="N34" s="1"/>
    </row>
    <row r="35" spans="1:14" x14ac:dyDescent="0.2">
      <c r="A35" s="32">
        <v>2004</v>
      </c>
      <c r="B35" s="28">
        <v>24144</v>
      </c>
      <c r="C35" s="28">
        <v>74426</v>
      </c>
      <c r="D35" s="28">
        <v>301078</v>
      </c>
      <c r="E35" s="29">
        <f t="shared" ref="E35:E40" si="8">SUM(B35:D35)</f>
        <v>399648</v>
      </c>
      <c r="F35" s="28">
        <v>204604</v>
      </c>
      <c r="G35" s="30">
        <f t="shared" si="7"/>
        <v>-2.76733716079468E-3</v>
      </c>
      <c r="H35" s="30">
        <f t="shared" si="7"/>
        <v>3.5420144685587088E-2</v>
      </c>
      <c r="I35" s="30">
        <f t="shared" si="7"/>
        <v>2.7044175336858264E-2</v>
      </c>
      <c r="J35" s="30">
        <f t="shared" si="6"/>
        <v>4.8875138683206012E-6</v>
      </c>
      <c r="L35" s="1"/>
      <c r="M35" s="1"/>
      <c r="N35" s="1"/>
    </row>
    <row r="36" spans="1:14" x14ac:dyDescent="0.2">
      <c r="A36" s="32">
        <v>2005</v>
      </c>
      <c r="B36" s="28">
        <v>23188</v>
      </c>
      <c r="C36" s="28">
        <v>77182</v>
      </c>
      <c r="D36" s="28">
        <v>299728</v>
      </c>
      <c r="E36" s="29">
        <f t="shared" si="8"/>
        <v>400098</v>
      </c>
      <c r="F36" s="28">
        <v>210518</v>
      </c>
      <c r="G36" s="30">
        <f t="shared" ref="G36:I37" si="9">(B36-B35)/B35</f>
        <v>-3.9595758780649436E-2</v>
      </c>
      <c r="H36" s="30">
        <f t="shared" si="9"/>
        <v>3.7030070136780155E-2</v>
      </c>
      <c r="I36" s="30">
        <f t="shared" si="9"/>
        <v>-4.4838878961597989E-3</v>
      </c>
      <c r="J36" s="30">
        <f t="shared" si="6"/>
        <v>2.890461574553772E-2</v>
      </c>
      <c r="L36" s="1"/>
      <c r="M36" s="1"/>
      <c r="N36" s="1"/>
    </row>
    <row r="37" spans="1:14" x14ac:dyDescent="0.2">
      <c r="A37" s="32">
        <v>2006</v>
      </c>
      <c r="B37" s="28">
        <v>24721</v>
      </c>
      <c r="C37" s="28">
        <v>81886</v>
      </c>
      <c r="D37" s="28">
        <v>303230</v>
      </c>
      <c r="E37" s="29">
        <f t="shared" si="8"/>
        <v>409837</v>
      </c>
      <c r="F37" s="28">
        <v>217333</v>
      </c>
      <c r="G37" s="30">
        <f t="shared" si="9"/>
        <v>6.6111781956184237E-2</v>
      </c>
      <c r="H37" s="30">
        <f t="shared" si="9"/>
        <v>6.0946852893161617E-2</v>
      </c>
      <c r="I37" s="30">
        <f t="shared" si="9"/>
        <v>1.1683926760262638E-2</v>
      </c>
      <c r="J37" s="30">
        <f t="shared" si="6"/>
        <v>3.237252871488424E-2</v>
      </c>
      <c r="L37" s="1"/>
      <c r="M37" s="1"/>
      <c r="N37" s="1"/>
    </row>
    <row r="38" spans="1:14" x14ac:dyDescent="0.2">
      <c r="A38" s="32">
        <v>2007</v>
      </c>
      <c r="B38" s="28">
        <v>25982</v>
      </c>
      <c r="C38" s="28">
        <v>85527</v>
      </c>
      <c r="D38" s="28">
        <v>302985</v>
      </c>
      <c r="E38" s="29">
        <f t="shared" si="8"/>
        <v>414494</v>
      </c>
      <c r="F38" s="28">
        <v>217895</v>
      </c>
      <c r="G38" s="30">
        <f t="shared" ref="G38:I38" si="10">(B38-B37)/B37</f>
        <v>5.1009263379313136E-2</v>
      </c>
      <c r="H38" s="30">
        <f t="shared" si="10"/>
        <v>4.4464255184036343E-2</v>
      </c>
      <c r="I38" s="30">
        <f t="shared" si="10"/>
        <v>-8.0796754938495532E-4</v>
      </c>
      <c r="J38" s="30">
        <f>(F38-F37)/F37</f>
        <v>2.5858935366465286E-3</v>
      </c>
      <c r="L38" s="1"/>
      <c r="M38" s="1"/>
      <c r="N38" s="1"/>
    </row>
    <row r="39" spans="1:14" x14ac:dyDescent="0.2">
      <c r="A39" s="32">
        <v>2008</v>
      </c>
      <c r="B39" s="28">
        <v>24830</v>
      </c>
      <c r="C39" s="28">
        <v>76142</v>
      </c>
      <c r="D39" s="28">
        <v>295065</v>
      </c>
      <c r="E39" s="29">
        <f t="shared" si="8"/>
        <v>396037</v>
      </c>
      <c r="F39" s="28">
        <v>214723</v>
      </c>
      <c r="G39" s="30">
        <f t="shared" ref="G39" si="11">(B39-B38)/B38</f>
        <v>-4.4338388114848741E-2</v>
      </c>
      <c r="H39" s="30">
        <f t="shared" ref="H39" si="12">(C39-C38)/C38</f>
        <v>-0.10973142984086896</v>
      </c>
      <c r="I39" s="30">
        <f t="shared" ref="I39" si="13">(D39-D38)/D38</f>
        <v>-2.6139907916233478E-2</v>
      </c>
      <c r="J39" s="30">
        <f>(F39-F38)/F38</f>
        <v>-1.4557470341219394E-2</v>
      </c>
      <c r="L39" s="1"/>
      <c r="M39" s="49"/>
      <c r="N39" s="1"/>
    </row>
    <row r="40" spans="1:14" x14ac:dyDescent="0.2">
      <c r="A40" s="32">
        <v>2009</v>
      </c>
      <c r="B40" s="28">
        <v>24362</v>
      </c>
      <c r="C40" s="28">
        <v>70728</v>
      </c>
      <c r="D40" s="28">
        <v>289423</v>
      </c>
      <c r="E40" s="29">
        <f t="shared" si="8"/>
        <v>384513</v>
      </c>
      <c r="F40" s="28">
        <v>211932</v>
      </c>
      <c r="G40" s="30">
        <f t="shared" ref="G40:I40" si="14">(B40-B39)/B39</f>
        <v>-1.8848167539267015E-2</v>
      </c>
      <c r="H40" s="30">
        <f t="shared" si="14"/>
        <v>-7.1103989913582522E-2</v>
      </c>
      <c r="I40" s="30">
        <f t="shared" si="14"/>
        <v>-1.9121210580719503E-2</v>
      </c>
      <c r="J40" s="30">
        <f>(F40-F39)/F39</f>
        <v>-1.2998141791983159E-2</v>
      </c>
      <c r="L40" s="1"/>
      <c r="M40" s="1"/>
      <c r="N40" s="1"/>
    </row>
    <row r="41" spans="1:14" x14ac:dyDescent="0.2">
      <c r="A41" s="32">
        <v>2010</v>
      </c>
      <c r="B41" s="28">
        <v>26370</v>
      </c>
      <c r="C41" s="28">
        <v>72198</v>
      </c>
      <c r="D41" s="28">
        <v>295095</v>
      </c>
      <c r="E41" s="29">
        <f t="shared" ref="E41" si="15">SUM(B41:D41)</f>
        <v>393663</v>
      </c>
      <c r="F41" s="28">
        <v>222253</v>
      </c>
      <c r="G41" s="30">
        <f t="shared" ref="G41" si="16">(B41-B40)/B40</f>
        <v>8.2423446350874313E-2</v>
      </c>
      <c r="H41" s="30">
        <f t="shared" ref="H41" si="17">(C41-C40)/C40</f>
        <v>2.0783847980997625E-2</v>
      </c>
      <c r="I41" s="30">
        <f t="shared" ref="I41" si="18">(D41-D40)/D40</f>
        <v>1.9597613182089881E-2</v>
      </c>
      <c r="J41" s="30">
        <f t="shared" ref="J41" si="19">(F41-F40)/F40</f>
        <v>4.8699582885076344E-2</v>
      </c>
      <c r="L41" s="1"/>
      <c r="M41" s="1"/>
      <c r="N41" s="1"/>
    </row>
    <row r="42" spans="1:14" x14ac:dyDescent="0.2">
      <c r="A42" s="32">
        <v>2011</v>
      </c>
      <c r="B42" s="28">
        <v>27079</v>
      </c>
      <c r="C42" s="28">
        <v>74864</v>
      </c>
      <c r="D42" s="28">
        <v>295128</v>
      </c>
      <c r="E42" s="29">
        <f t="shared" ref="E42" si="20">SUM(B42:D42)</f>
        <v>397071</v>
      </c>
      <c r="F42" s="28">
        <v>236810</v>
      </c>
      <c r="G42" s="30">
        <f t="shared" ref="G42" si="21">(B42-B41)/B41</f>
        <v>2.688661357603337E-2</v>
      </c>
      <c r="H42" s="30">
        <f t="shared" ref="H42" si="22">(C42-C41)/C41</f>
        <v>3.6926230643508133E-2</v>
      </c>
      <c r="I42" s="30">
        <f t="shared" ref="I42" si="23">(D42-D41)/D41</f>
        <v>1.1182839424592081E-4</v>
      </c>
      <c r="J42" s="30">
        <f t="shared" ref="J42" si="24">(F42-F41)/F41</f>
        <v>6.5497428606138053E-2</v>
      </c>
      <c r="L42" s="1"/>
      <c r="M42" s="1"/>
      <c r="N42" s="1"/>
    </row>
    <row r="43" spans="1:14" s="5" customFormat="1" x14ac:dyDescent="0.2">
      <c r="A43" s="32">
        <v>2012</v>
      </c>
      <c r="B43" s="28">
        <v>23158</v>
      </c>
      <c r="C43" s="28">
        <v>76501</v>
      </c>
      <c r="D43" s="28">
        <v>301113</v>
      </c>
      <c r="E43" s="29">
        <f t="shared" ref="E43" si="25">SUM(B43:D43)</f>
        <v>400772</v>
      </c>
      <c r="F43" s="28">
        <v>240195</v>
      </c>
      <c r="G43" s="30">
        <f t="shared" ref="G43:I43" si="26">(B43-B42)/B42</f>
        <v>-0.14479855238376602</v>
      </c>
      <c r="H43" s="30">
        <f t="shared" si="26"/>
        <v>2.1866317589228468E-2</v>
      </c>
      <c r="I43" s="30">
        <f t="shared" si="26"/>
        <v>2.0279336423517931E-2</v>
      </c>
      <c r="J43" s="30">
        <f>(F43-F42)/F42</f>
        <v>1.4294159875005279E-2</v>
      </c>
    </row>
    <row r="44" spans="1:14" s="5" customFormat="1" x14ac:dyDescent="0.2">
      <c r="A44" s="32">
        <v>2013</v>
      </c>
      <c r="B44" s="28">
        <v>23149</v>
      </c>
      <c r="C44" s="28">
        <v>75975</v>
      </c>
      <c r="D44" s="28">
        <v>301772</v>
      </c>
      <c r="E44" s="29">
        <f t="shared" ref="E44:E45" si="27">SUM(B44:D44)</f>
        <v>400896</v>
      </c>
      <c r="F44" s="28">
        <v>233994</v>
      </c>
      <c r="G44" s="30">
        <f t="shared" ref="G44:G45" si="28">(B44-B43)/B43</f>
        <v>-3.8863459711546765E-4</v>
      </c>
      <c r="H44" s="30">
        <f t="shared" ref="H44:H45" si="29">(C44-C43)/C43</f>
        <v>-6.8757271146782399E-3</v>
      </c>
      <c r="I44" s="30">
        <f t="shared" ref="I44:I45" si="30">(D44-D43)/D43</f>
        <v>2.1885471567152531E-3</v>
      </c>
      <c r="J44" s="30">
        <f t="shared" ref="J44:J45" si="31">(F44-F43)/F43</f>
        <v>-2.5816524074189721E-2</v>
      </c>
    </row>
    <row r="45" spans="1:14" s="5" customFormat="1" x14ac:dyDescent="0.2">
      <c r="A45" s="32">
        <v>2014</v>
      </c>
      <c r="B45" s="28">
        <v>24285</v>
      </c>
      <c r="C45" s="28">
        <v>76886</v>
      </c>
      <c r="D45" s="28">
        <v>305906</v>
      </c>
      <c r="E45" s="29">
        <f t="shared" si="27"/>
        <v>407077</v>
      </c>
      <c r="F45" s="28">
        <v>245293</v>
      </c>
      <c r="G45" s="30">
        <f t="shared" si="28"/>
        <v>4.9073394099097153E-2</v>
      </c>
      <c r="H45" s="30">
        <f t="shared" si="29"/>
        <v>1.1990786442908852E-2</v>
      </c>
      <c r="I45" s="30">
        <f t="shared" si="30"/>
        <v>1.3699084076720172E-2</v>
      </c>
      <c r="J45" s="30">
        <f t="shared" si="31"/>
        <v>4.8287562928963988E-2</v>
      </c>
    </row>
    <row r="46" spans="1:14" s="5" customFormat="1" x14ac:dyDescent="0.2">
      <c r="A46" s="32">
        <v>2015</v>
      </c>
      <c r="B46" s="28">
        <v>23783</v>
      </c>
      <c r="C46" s="28">
        <v>81223</v>
      </c>
      <c r="D46" s="28">
        <v>308159</v>
      </c>
      <c r="E46" s="29">
        <f t="shared" ref="E46:E47" si="32">SUM(B46:D46)</f>
        <v>413165</v>
      </c>
      <c r="F46" s="28">
        <v>231151</v>
      </c>
      <c r="G46" s="30">
        <f t="shared" ref="G46:G47" si="33">(B46-B45)/B45</f>
        <v>-2.0671196211653284E-2</v>
      </c>
      <c r="H46" s="30">
        <f t="shared" ref="H46:H47" si="34">(C46-C45)/C45</f>
        <v>5.6408188746976042E-2</v>
      </c>
      <c r="I46" s="30">
        <f t="shared" ref="I46:I47" si="35">(D46-D45)/D45</f>
        <v>7.3650075513393004E-3</v>
      </c>
      <c r="J46" s="30">
        <f t="shared" ref="J46:J47" si="36">(F46-F45)/F45</f>
        <v>-5.7653500099880552E-2</v>
      </c>
    </row>
    <row r="47" spans="1:14" s="5" customFormat="1" x14ac:dyDescent="0.2">
      <c r="A47" s="40">
        <v>2016</v>
      </c>
      <c r="B47" s="28">
        <v>24470</v>
      </c>
      <c r="C47" s="28">
        <v>82458</v>
      </c>
      <c r="D47" s="28">
        <v>315728</v>
      </c>
      <c r="E47" s="29">
        <f t="shared" si="32"/>
        <v>422656</v>
      </c>
      <c r="F47" s="41">
        <v>225302</v>
      </c>
      <c r="G47" s="39">
        <f t="shared" si="33"/>
        <v>2.8886179203632848E-2</v>
      </c>
      <c r="H47" s="30">
        <f t="shared" si="34"/>
        <v>1.520505275599276E-2</v>
      </c>
      <c r="I47" s="30">
        <f t="shared" si="35"/>
        <v>2.456199559318404E-2</v>
      </c>
      <c r="J47" s="30">
        <f t="shared" si="36"/>
        <v>-2.5303805737375135E-2</v>
      </c>
    </row>
    <row r="48" spans="1:14" s="5" customFormat="1" x14ac:dyDescent="0.2">
      <c r="A48" s="40">
        <v>2017</v>
      </c>
      <c r="B48" s="28">
        <v>23886</v>
      </c>
      <c r="C48" s="28">
        <v>85265</v>
      </c>
      <c r="D48" s="28">
        <v>330540</v>
      </c>
      <c r="E48" s="29">
        <f t="shared" ref="E48" si="37">SUM(B48:D48)</f>
        <v>439691</v>
      </c>
      <c r="F48" s="41">
        <v>214551</v>
      </c>
      <c r="G48" s="39">
        <f t="shared" ref="G48" si="38">(B48-B47)/B47</f>
        <v>-2.3865958316305679E-2</v>
      </c>
      <c r="H48" s="30">
        <f t="shared" ref="H48" si="39">(C48-C47)/C47</f>
        <v>3.4041572679424675E-2</v>
      </c>
      <c r="I48" s="30">
        <f t="shared" ref="I48" si="40">(D48-D47)/D47</f>
        <v>4.6913799219581415E-2</v>
      </c>
      <c r="J48" s="30">
        <f t="shared" ref="J48" si="41">(F48-F47)/F47</f>
        <v>-4.7718173828905204E-2</v>
      </c>
    </row>
    <row r="49" spans="1:10" s="5" customFormat="1" x14ac:dyDescent="0.2">
      <c r="A49" s="40">
        <v>2018</v>
      </c>
      <c r="B49" s="28">
        <v>25773</v>
      </c>
      <c r="C49" s="28">
        <v>84091</v>
      </c>
      <c r="D49" s="28">
        <v>335497</v>
      </c>
      <c r="E49" s="29">
        <f t="shared" ref="E49" si="42">SUM(B49:D49)</f>
        <v>445361</v>
      </c>
      <c r="F49" s="41">
        <v>214528</v>
      </c>
      <c r="G49" s="39">
        <f t="shared" ref="G49" si="43">(B49-B48)/B48</f>
        <v>7.9000251193167545E-2</v>
      </c>
      <c r="H49" s="30">
        <f t="shared" ref="H49" si="44">(C49-C48)/C48</f>
        <v>-1.3768838327566996E-2</v>
      </c>
      <c r="I49" s="30">
        <f t="shared" ref="I49" si="45">(D49-D48)/D48</f>
        <v>1.4996672112301082E-2</v>
      </c>
      <c r="J49" s="30">
        <f t="shared" ref="J49" si="46">(F49-F48)/F48</f>
        <v>-1.0720061896705212E-4</v>
      </c>
    </row>
    <row r="50" spans="1:10" s="5" customFormat="1" x14ac:dyDescent="0.2">
      <c r="A50" s="42">
        <v>2019</v>
      </c>
      <c r="B50" s="43">
        <v>24232</v>
      </c>
      <c r="C50" s="43">
        <v>83113</v>
      </c>
      <c r="D50" s="43">
        <v>338370</v>
      </c>
      <c r="E50" s="44">
        <v>436233</v>
      </c>
      <c r="F50" s="45">
        <v>216511</v>
      </c>
      <c r="G50" s="46">
        <f>(B50-B48)/B48</f>
        <v>1.4485472661810266E-2</v>
      </c>
      <c r="H50" s="47">
        <f>(C50-C48)/C48</f>
        <v>-2.523896088664751E-2</v>
      </c>
      <c r="I50" s="47">
        <f>(D50-D48)/D48</f>
        <v>2.3688509711381377E-2</v>
      </c>
      <c r="J50" s="47">
        <f>(F50-F48)/F48</f>
        <v>9.1353570945835721E-3</v>
      </c>
    </row>
    <row r="51" spans="1:10" s="5" customFormat="1" x14ac:dyDescent="0.2">
      <c r="A51" s="50">
        <v>2020</v>
      </c>
      <c r="B51" s="51">
        <v>20876</v>
      </c>
      <c r="C51" s="51">
        <v>78824</v>
      </c>
      <c r="D51" s="51">
        <v>278898</v>
      </c>
      <c r="E51" s="52">
        <f t="shared" ref="E51" si="47">SUM(B51:D51)</f>
        <v>378598</v>
      </c>
      <c r="F51" s="51">
        <v>205229</v>
      </c>
      <c r="G51" s="53">
        <f>(B51-B50)/B50</f>
        <v>-0.13849455265764279</v>
      </c>
      <c r="H51" s="53">
        <f>(C51-C50)/C50</f>
        <v>-5.1604442145031466E-2</v>
      </c>
      <c r="I51" s="53">
        <f>(D51-D50)/D50</f>
        <v>-0.17576026243461298</v>
      </c>
      <c r="J51" s="53">
        <f>(F51-F50)/F50</f>
        <v>-5.210820697331775E-2</v>
      </c>
    </row>
    <row r="52" spans="1:10" s="5" customFormat="1" x14ac:dyDescent="0.2">
      <c r="A52" s="48">
        <v>2021</v>
      </c>
      <c r="B52" s="54">
        <v>23655</v>
      </c>
      <c r="C52" s="54">
        <v>91120</v>
      </c>
      <c r="D52" s="54">
        <v>305263</v>
      </c>
      <c r="E52" s="55">
        <f>SUM(B52:D52)</f>
        <v>420038</v>
      </c>
      <c r="F52" s="54">
        <v>165449</v>
      </c>
      <c r="G52" s="56">
        <v>0.17</v>
      </c>
      <c r="H52" s="56">
        <v>4.5999999999999999E-2</v>
      </c>
      <c r="I52" s="56">
        <v>1.2999999999999999E-2</v>
      </c>
      <c r="J52" s="56">
        <v>-0.19</v>
      </c>
    </row>
    <row r="53" spans="1:10" s="5" customFormat="1" x14ac:dyDescent="0.2">
      <c r="A53" s="57">
        <v>2022</v>
      </c>
      <c r="B53" s="58">
        <v>24584</v>
      </c>
      <c r="C53" s="58">
        <v>89495</v>
      </c>
      <c r="D53" s="58">
        <v>308367</v>
      </c>
      <c r="E53" s="59">
        <f>SUM(B53:D53)</f>
        <v>422446</v>
      </c>
      <c r="F53" s="58">
        <v>188054</v>
      </c>
      <c r="G53" s="60">
        <v>3.9E-2</v>
      </c>
      <c r="H53" s="61">
        <v>-1.7000000000000001E-2</v>
      </c>
      <c r="I53" s="61">
        <v>0.01</v>
      </c>
      <c r="J53" s="61">
        <v>0.14000000000000001</v>
      </c>
    </row>
    <row r="54" spans="1:10" s="5" customFormat="1" x14ac:dyDescent="0.2">
      <c r="A54" s="57">
        <v>2023</v>
      </c>
      <c r="B54" s="58">
        <v>25481</v>
      </c>
      <c r="C54" s="58">
        <v>94413</v>
      </c>
      <c r="D54" s="58">
        <v>329409</v>
      </c>
      <c r="E54" s="59">
        <f>SUM(B54:D54)</f>
        <v>449303</v>
      </c>
      <c r="F54" s="58">
        <v>245184</v>
      </c>
      <c r="G54" s="60">
        <v>3.5999999999999997E-2</v>
      </c>
      <c r="H54" s="61">
        <v>5.5E-2</v>
      </c>
      <c r="I54" s="61">
        <v>6.8000000000000005E-2</v>
      </c>
      <c r="J54" s="61">
        <v>0.3</v>
      </c>
    </row>
    <row r="55" spans="1:10" s="5" customFormat="1" x14ac:dyDescent="0.2">
      <c r="A55" s="57">
        <v>2024</v>
      </c>
      <c r="B55" s="58">
        <v>26665</v>
      </c>
      <c r="C55" s="58">
        <v>99657</v>
      </c>
      <c r="D55" s="58">
        <v>328977</v>
      </c>
      <c r="E55" s="59">
        <f>SUM(B55:D55)</f>
        <v>455299</v>
      </c>
      <c r="F55" s="58"/>
      <c r="G55" s="60"/>
      <c r="H55" s="61"/>
      <c r="I55" s="61"/>
      <c r="J55" s="61"/>
    </row>
    <row r="56" spans="1:10" s="5" customFormat="1" x14ac:dyDescent="0.2">
      <c r="A56" s="57"/>
      <c r="B56" s="58"/>
      <c r="C56" s="58"/>
      <c r="D56" s="58"/>
      <c r="E56" s="59"/>
      <c r="F56" s="58"/>
      <c r="G56" s="60"/>
      <c r="H56" s="61"/>
      <c r="I56" s="61"/>
      <c r="J56" s="61"/>
    </row>
    <row r="57" spans="1:10" s="5" customFormat="1" x14ac:dyDescent="0.2">
      <c r="A57" s="15" t="s">
        <v>10</v>
      </c>
      <c r="B57" s="16"/>
      <c r="C57" s="16"/>
      <c r="D57" s="16"/>
      <c r="E57" s="17"/>
      <c r="F57" s="18"/>
      <c r="G57" s="19"/>
      <c r="H57" s="6"/>
      <c r="I57" s="6"/>
    </row>
    <row r="58" spans="1:10" x14ac:dyDescent="0.2">
      <c r="A58" s="9">
        <v>1980</v>
      </c>
      <c r="B58" s="9" t="s">
        <v>11</v>
      </c>
      <c r="C58" s="9"/>
      <c r="D58" s="9"/>
      <c r="E58" s="9">
        <v>1999</v>
      </c>
      <c r="F58" s="9" t="s">
        <v>17</v>
      </c>
      <c r="G58" s="6"/>
      <c r="H58" s="6"/>
      <c r="I58" s="6"/>
      <c r="J58" s="5"/>
    </row>
    <row r="59" spans="1:10" x14ac:dyDescent="0.2">
      <c r="A59" s="9">
        <v>1991</v>
      </c>
      <c r="B59" s="9" t="s">
        <v>19</v>
      </c>
      <c r="C59" s="9"/>
      <c r="D59" s="9"/>
      <c r="E59" s="9">
        <v>2008</v>
      </c>
      <c r="F59" s="9" t="s">
        <v>18</v>
      </c>
      <c r="G59" s="6"/>
      <c r="H59" s="6"/>
      <c r="I59" s="6"/>
      <c r="J59" s="5"/>
    </row>
    <row r="60" spans="1:10" x14ac:dyDescent="0.2">
      <c r="A60" s="9"/>
      <c r="B60" s="9"/>
      <c r="C60" s="9"/>
      <c r="D60" s="9"/>
      <c r="E60" s="62" t="s">
        <v>20</v>
      </c>
      <c r="F60" s="9" t="s">
        <v>21</v>
      </c>
      <c r="G60" s="6"/>
      <c r="H60" s="6"/>
      <c r="I60" s="6"/>
      <c r="J60" s="5"/>
    </row>
    <row r="61" spans="1:10" x14ac:dyDescent="0.2">
      <c r="A61" s="9">
        <v>1994</v>
      </c>
      <c r="B61" s="9" t="s">
        <v>12</v>
      </c>
      <c r="C61" s="9"/>
      <c r="D61" s="9"/>
      <c r="E61" s="9">
        <v>2021</v>
      </c>
      <c r="F61" s="9" t="s">
        <v>16</v>
      </c>
      <c r="G61" s="6"/>
      <c r="H61" s="6"/>
      <c r="I61" s="6"/>
      <c r="J61" s="5"/>
    </row>
    <row r="62" spans="1:10" x14ac:dyDescent="0.2">
      <c r="A62" s="5"/>
      <c r="B62" s="5"/>
      <c r="C62" s="9"/>
      <c r="D62" s="9"/>
      <c r="E62" s="7">
        <v>2023</v>
      </c>
      <c r="F62" s="9" t="s">
        <v>22</v>
      </c>
      <c r="G62" s="6"/>
      <c r="H62" s="6"/>
      <c r="I62" s="6"/>
      <c r="J62" s="5"/>
    </row>
    <row r="82" spans="1:10" s="5" customFormat="1" x14ac:dyDescent="0.2">
      <c r="A82"/>
      <c r="B82"/>
      <c r="C82"/>
      <c r="D82"/>
      <c r="E82"/>
      <c r="F82"/>
      <c r="G82"/>
      <c r="H82"/>
      <c r="I82"/>
      <c r="J82"/>
    </row>
    <row r="83" spans="1:10" s="5" customFormat="1" x14ac:dyDescent="0.2"/>
    <row r="84" spans="1:10" s="5" customFormat="1" ht="15" customHeight="1" x14ac:dyDescent="0.2"/>
    <row r="85" spans="1:10" s="5" customFormat="1" ht="15" customHeight="1" x14ac:dyDescent="0.2"/>
    <row r="86" spans="1:10" s="5" customFormat="1" x14ac:dyDescent="0.2"/>
    <row r="87" spans="1:10" x14ac:dyDescent="0.2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x14ac:dyDescent="0.2">
      <c r="C88" s="10"/>
      <c r="D88" s="10"/>
      <c r="E88" s="8"/>
    </row>
    <row r="89" spans="1:10" x14ac:dyDescent="0.2">
      <c r="A89" s="10"/>
      <c r="B89" s="10"/>
      <c r="C89" s="10"/>
      <c r="D89" s="10"/>
    </row>
  </sheetData>
  <mergeCells count="3">
    <mergeCell ref="A2:J2"/>
    <mergeCell ref="A4:J4"/>
    <mergeCell ref="A3:J3"/>
  </mergeCells>
  <phoneticPr fontId="0" type="noConversion"/>
  <printOptions horizontalCentered="1" verticalCentered="1"/>
  <pageMargins left="0.5" right="0.5" top="0.5" bottom="0.5" header="0.3" footer="0.3"/>
  <pageSetup paperSize="2051" orientation="portrait" horizontalDpi="300" verticalDpi="300" r:id="rId1"/>
  <headerFooter alignWithMargins="0"/>
  <rowBreaks count="1" manualBreakCount="1">
    <brk id="6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"/>
  <sheetViews>
    <sheetView topLeftCell="A49" workbookViewId="0">
      <selection activeCell="Q64" sqref="Q63:Q64"/>
    </sheetView>
  </sheetViews>
  <sheetFormatPr defaultRowHeight="15" x14ac:dyDescent="0.2"/>
  <sheetData>
    <row r="1" spans="2:15" ht="19.5" x14ac:dyDescent="0.25">
      <c r="B1" s="38" t="s">
        <v>14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2:15" ht="8.25" customHeight="1" x14ac:dyDescent="0.2">
      <c r="B2" s="22"/>
    </row>
    <row r="3" spans="2:15" ht="43.5" customHeight="1" x14ac:dyDescent="0.2">
      <c r="B3" s="37" t="s">
        <v>15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</sheetData>
  <printOptions horizontalCentered="1" verticalCentered="1"/>
  <pageMargins left="0.7" right="0.7" top="0.75" bottom="0.75" header="0.3" footer="0.3"/>
  <pageSetup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Yearly Data</vt:lpstr>
      <vt:lpstr>Charts</vt:lpstr>
      <vt:lpstr>'Yearly Data'!Print_Area</vt:lpstr>
    </vt:vector>
  </TitlesOfParts>
  <Company>LCWC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Zimmerman</dc:creator>
  <cp:lastModifiedBy>Nicholas C. Dow</cp:lastModifiedBy>
  <cp:lastPrinted>2024-05-14T17:33:33Z</cp:lastPrinted>
  <dcterms:created xsi:type="dcterms:W3CDTF">1999-12-13T14:21:15Z</dcterms:created>
  <dcterms:modified xsi:type="dcterms:W3CDTF">2025-01-02T14:27:33Z</dcterms:modified>
</cp:coreProperties>
</file>