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24226"/>
  <mc:AlternateContent xmlns:mc="http://schemas.openxmlformats.org/markup-compatibility/2006">
    <mc:Choice Requires="x15">
      <x15ac:absPath xmlns:x15ac="http://schemas.microsoft.com/office/spreadsheetml/2010/11/ac" url="S:\ChiefClerk\RESOLUT.Ordinance\2019\Commissioners' Meeting\"/>
    </mc:Choice>
  </mc:AlternateContent>
  <xr:revisionPtr revIDLastSave="0" documentId="13_ncr:1_{BE400498-92F3-4776-B29C-AB6D8BCD7E94}" xr6:coauthVersionLast="45" xr6:coauthVersionMax="45" xr10:uidLastSave="{00000000-0000-0000-0000-000000000000}"/>
  <bookViews>
    <workbookView xWindow="-120" yWindow="-120" windowWidth="25440" windowHeight="15390" xr2:uid="{00000000-000D-0000-FFFF-FFFF00000000}"/>
  </bookViews>
  <sheets>
    <sheet name="A" sheetId="1" r:id="rId1"/>
  </sheets>
  <definedNames>
    <definedName name="_xlnm.Print_Area" localSheetId="0">A!$A$1:$J$61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20" i="1" l="1"/>
  <c r="J38" i="1"/>
  <c r="J41" i="1"/>
  <c r="F43" i="1" l="1"/>
  <c r="F16" i="1" l="1"/>
  <c r="J33" i="1" l="1"/>
  <c r="J16" i="1" l="1"/>
  <c r="H43" i="1"/>
  <c r="J43" i="1" s="1"/>
  <c r="H22" i="1"/>
  <c r="H28" i="1" s="1"/>
  <c r="F22" i="1"/>
  <c r="F28" i="1" s="1"/>
  <c r="J35" i="1"/>
  <c r="J37" i="1"/>
  <c r="J40" i="1"/>
  <c r="F47" i="1"/>
  <c r="H47" i="1"/>
  <c r="J36" i="1"/>
  <c r="J39" i="1"/>
  <c r="J27" i="1"/>
  <c r="J47" i="1" s="1"/>
  <c r="J13" i="1"/>
  <c r="J14" i="1"/>
  <c r="J17" i="1"/>
  <c r="J18" i="1"/>
  <c r="J19" i="1"/>
  <c r="J20" i="1"/>
  <c r="J26" i="1"/>
  <c r="J34" i="1"/>
  <c r="H48" i="1" l="1"/>
  <c r="F48" i="1"/>
  <c r="F51" i="1" s="1"/>
  <c r="J22" i="1"/>
  <c r="J28" i="1"/>
  <c r="J48" i="1" l="1"/>
  <c r="H51" i="1"/>
  <c r="J51" i="1" s="1"/>
</calcChain>
</file>

<file path=xl/sharedStrings.xml><?xml version="1.0" encoding="utf-8"?>
<sst xmlns="http://schemas.openxmlformats.org/spreadsheetml/2006/main" count="43" uniqueCount="43">
  <si>
    <t xml:space="preserve">         OPERATING   BUDGET</t>
  </si>
  <si>
    <t>GENERAL</t>
  </si>
  <si>
    <t>OTHER</t>
  </si>
  <si>
    <t>FUND</t>
  </si>
  <si>
    <t>FUNDS</t>
  </si>
  <si>
    <t>TOTAL</t>
  </si>
  <si>
    <t>REVENUE</t>
  </si>
  <si>
    <t xml:space="preserve">    Delinquent Taxes</t>
  </si>
  <si>
    <t>Reserve for Encumbrances</t>
  </si>
  <si>
    <t xml:space="preserve">Total Receipts &amp; Fund Balance                                           </t>
  </si>
  <si>
    <t>EXPENDITURES</t>
  </si>
  <si>
    <t xml:space="preserve">    Payroll &amp; Fringe Benefits</t>
  </si>
  <si>
    <t xml:space="preserve">    Other Operating Expenditures</t>
  </si>
  <si>
    <t xml:space="preserve">    Debt Service</t>
  </si>
  <si>
    <t xml:space="preserve">    County Match</t>
  </si>
  <si>
    <t xml:space="preserve">    Affiliated Agency/Capital Project Grants</t>
  </si>
  <si>
    <t xml:space="preserve">    Radio Project Lease &amp; Interest</t>
  </si>
  <si>
    <t xml:space="preserve">    Capital</t>
  </si>
  <si>
    <t xml:space="preserve">    Real Estate (2.911 Mills)</t>
  </si>
  <si>
    <t>TAX RATE ON ASSESSED VALUE OF REAL ESTATE = 2.911 MILLS</t>
  </si>
  <si>
    <t xml:space="preserve">  Total 2019 Operating Expenditures</t>
  </si>
  <si>
    <t xml:space="preserve">  County Tax Receipts--2020</t>
  </si>
  <si>
    <t>TOTAL 2020 RECEIPTS</t>
  </si>
  <si>
    <t xml:space="preserve">  Total County Tax Receipts--2020</t>
  </si>
  <si>
    <t xml:space="preserve">  State &amp; Federal Grants--2020</t>
  </si>
  <si>
    <t xml:space="preserve">  Fees &amp; Fines--2020</t>
  </si>
  <si>
    <t xml:space="preserve">  Interest Earnings--2020</t>
  </si>
  <si>
    <t xml:space="preserve">  County Match-2020</t>
  </si>
  <si>
    <t>Fund Balance Available 12/31/19</t>
  </si>
  <si>
    <t xml:space="preserve">    Voting Machine Lease</t>
  </si>
  <si>
    <t xml:space="preserve">    RRTA Funding</t>
  </si>
  <si>
    <t xml:space="preserve">  Total 2020 Operating Expenditures</t>
  </si>
  <si>
    <t>TOTAL 2020 OPERATING EXPENDITURES</t>
  </si>
  <si>
    <t xml:space="preserve">    2019 Commitments Expended in 2020</t>
  </si>
  <si>
    <t xml:space="preserve">    Fund Balance Remaining 12/31/20</t>
  </si>
  <si>
    <t xml:space="preserve">  And Fund Balance Remaining 12/31/20</t>
  </si>
  <si>
    <t>TAX INCREASE OVER 2019 =  0%</t>
  </si>
  <si>
    <t>TAXABLE ASSESSED VALUE = $42,802,712,300</t>
  </si>
  <si>
    <t xml:space="preserve">      RESOLUTION NO. 77 OF 2019</t>
  </si>
  <si>
    <t xml:space="preserve">adopted setting forth the following information which includes Liquid Fuels funds and Human Service </t>
  </si>
  <si>
    <t>Development funds:</t>
  </si>
  <si>
    <t>On motion of Commissioner Stuckey, seconded by Commissioner Lehman, the 2020 County budget is hereby</t>
  </si>
  <si>
    <t>Motion passed unanimously.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</si>
</sst>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5" formatCode="&quot;$&quot;#,##0_);\(&quot;$&quot;#,##0\)"/>
    <numFmt numFmtId="44" formatCode="_(&quot;$&quot;* #,##0.00_);_(&quot;$&quot;* \(#,##0.00\);_(&quot;$&quot;* &quot;-&quot;??_);_(@_)"/>
    <numFmt numFmtId="164" formatCode="mm/dd/yy_)"/>
    <numFmt numFmtId="165" formatCode="_(&quot;$&quot;* #,##0_);_(&quot;$&quot;* \(#,##0\);_(&quot;$&quot;* &quot;-&quot;??_);_(@_)"/>
  </numFmts>
  <fonts count="5">
    <font>
      <sz val="12"/>
      <name val="SWISS"/>
    </font>
    <font>
      <b/>
      <sz val="14"/>
      <name val="SWISS"/>
      <family val="2"/>
    </font>
    <font>
      <sz val="20"/>
      <name val="SWISS"/>
      <family val="2"/>
    </font>
    <font>
      <b/>
      <sz val="12"/>
      <name val="SWISS"/>
      <family val="2"/>
    </font>
    <font>
      <sz val="12"/>
      <name val="SWISS"/>
    </font>
  </fonts>
  <fills count="3">
    <fill>
      <patternFill patternType="none"/>
    </fill>
    <fill>
      <patternFill patternType="gray125"/>
    </fill>
    <fill>
      <patternFill patternType="gray125">
        <fgColor indexed="8"/>
      </patternFill>
    </fill>
  </fills>
  <borders count="22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8"/>
      </left>
      <right/>
      <top style="double">
        <color indexed="8"/>
      </top>
      <bottom style="double">
        <color indexed="8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/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double">
        <color indexed="8"/>
      </top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theme="1" tint="4.9989318521683403E-2"/>
      </bottom>
      <diagonal/>
    </border>
  </borders>
  <cellStyleXfs count="3">
    <xf numFmtId="37" fontId="0" fillId="0" borderId="0"/>
    <xf numFmtId="37" fontId="4" fillId="0" borderId="0"/>
    <xf numFmtId="44" fontId="4" fillId="0" borderId="0" applyFont="0" applyFill="0" applyBorder="0" applyAlignment="0" applyProtection="0"/>
  </cellStyleXfs>
  <cellXfs count="65">
    <xf numFmtId="37" fontId="0" fillId="0" borderId="0" xfId="0"/>
    <xf numFmtId="37" fontId="0" fillId="0" borderId="0" xfId="0" applyProtection="1"/>
    <xf numFmtId="37" fontId="0" fillId="0" borderId="1" xfId="0" applyBorder="1" applyProtection="1"/>
    <xf numFmtId="37" fontId="0" fillId="0" borderId="2" xfId="0" applyBorder="1" applyProtection="1"/>
    <xf numFmtId="37" fontId="0" fillId="0" borderId="3" xfId="0" applyBorder="1" applyProtection="1"/>
    <xf numFmtId="37" fontId="0" fillId="0" borderId="4" xfId="0" applyBorder="1" applyProtection="1"/>
    <xf numFmtId="37" fontId="0" fillId="0" borderId="5" xfId="0" applyBorder="1" applyProtection="1"/>
    <xf numFmtId="37" fontId="0" fillId="0" borderId="6" xfId="0" applyBorder="1" applyProtection="1"/>
    <xf numFmtId="37" fontId="0" fillId="0" borderId="7" xfId="0" applyBorder="1" applyProtection="1"/>
    <xf numFmtId="37" fontId="0" fillId="0" borderId="8" xfId="0" applyBorder="1" applyProtection="1"/>
    <xf numFmtId="37" fontId="2" fillId="0" borderId="0" xfId="0" applyFont="1" applyProtection="1"/>
    <xf numFmtId="37" fontId="3" fillId="0" borderId="0" xfId="0" applyFont="1" applyProtection="1"/>
    <xf numFmtId="37" fontId="3" fillId="2" borderId="2" xfId="0" applyFont="1" applyFill="1" applyBorder="1" applyProtection="1"/>
    <xf numFmtId="37" fontId="3" fillId="2" borderId="3" xfId="0" applyFont="1" applyFill="1" applyBorder="1" applyProtection="1"/>
    <xf numFmtId="37" fontId="3" fillId="2" borderId="7" xfId="0" applyFont="1" applyFill="1" applyBorder="1" applyProtection="1"/>
    <xf numFmtId="5" fontId="0" fillId="0" borderId="0" xfId="0" applyNumberFormat="1" applyProtection="1"/>
    <xf numFmtId="10" fontId="0" fillId="0" borderId="0" xfId="0" applyNumberFormat="1" applyProtection="1"/>
    <xf numFmtId="37" fontId="0" fillId="0" borderId="9" xfId="0" applyBorder="1" applyProtection="1"/>
    <xf numFmtId="37" fontId="0" fillId="0" borderId="10" xfId="0" applyBorder="1" applyProtection="1"/>
    <xf numFmtId="37" fontId="0" fillId="0" borderId="12" xfId="0" applyBorder="1" applyProtection="1"/>
    <xf numFmtId="37" fontId="0" fillId="0" borderId="13" xfId="0" applyBorder="1" applyProtection="1"/>
    <xf numFmtId="37" fontId="0" fillId="0" borderId="14" xfId="0" applyBorder="1" applyProtection="1"/>
    <xf numFmtId="37" fontId="0" fillId="0" borderId="15" xfId="0" applyBorder="1" applyProtection="1"/>
    <xf numFmtId="37" fontId="0" fillId="0" borderId="16" xfId="0" applyBorder="1" applyProtection="1"/>
    <xf numFmtId="164" fontId="0" fillId="0" borderId="0" xfId="0" applyNumberFormat="1" applyProtection="1"/>
    <xf numFmtId="37" fontId="0" fillId="0" borderId="0" xfId="0" applyNumberFormat="1" applyProtection="1"/>
    <xf numFmtId="5" fontId="3" fillId="0" borderId="0" xfId="0" applyNumberFormat="1" applyFont="1" applyProtection="1"/>
    <xf numFmtId="37" fontId="3" fillId="2" borderId="1" xfId="0" applyFont="1" applyFill="1" applyBorder="1" applyAlignment="1" applyProtection="1">
      <alignment horizontal="center"/>
    </xf>
    <xf numFmtId="37" fontId="3" fillId="2" borderId="2" xfId="0" applyFont="1" applyFill="1" applyBorder="1" applyAlignment="1" applyProtection="1">
      <alignment horizontal="center"/>
    </xf>
    <xf numFmtId="37" fontId="3" fillId="2" borderId="6" xfId="0" applyFont="1" applyFill="1" applyBorder="1" applyAlignment="1" applyProtection="1">
      <alignment horizontal="center"/>
    </xf>
    <xf numFmtId="37" fontId="3" fillId="2" borderId="7" xfId="0" applyFont="1" applyFill="1" applyBorder="1" applyAlignment="1" applyProtection="1">
      <alignment horizontal="center"/>
    </xf>
    <xf numFmtId="37" fontId="3" fillId="2" borderId="8" xfId="0" applyFont="1" applyFill="1" applyBorder="1" applyAlignment="1" applyProtection="1">
      <alignment horizontal="center"/>
    </xf>
    <xf numFmtId="37" fontId="3" fillId="0" borderId="18" xfId="0" applyFont="1" applyFill="1" applyBorder="1" applyProtection="1"/>
    <xf numFmtId="37" fontId="0" fillId="0" borderId="19" xfId="0" applyFill="1" applyBorder="1" applyProtection="1"/>
    <xf numFmtId="37" fontId="1" fillId="0" borderId="2" xfId="0" applyFont="1" applyBorder="1" applyProtection="1"/>
    <xf numFmtId="14" fontId="0" fillId="0" borderId="0" xfId="0" applyNumberFormat="1"/>
    <xf numFmtId="37" fontId="4" fillId="0" borderId="0" xfId="0" applyFont="1"/>
    <xf numFmtId="37" fontId="0" fillId="0" borderId="0" xfId="0" applyBorder="1" applyProtection="1"/>
    <xf numFmtId="37" fontId="4" fillId="0" borderId="0" xfId="1" applyFill="1" applyProtection="1"/>
    <xf numFmtId="37" fontId="4" fillId="0" borderId="0" xfId="1" applyFill="1"/>
    <xf numFmtId="37" fontId="0" fillId="0" borderId="0" xfId="0" applyFill="1"/>
    <xf numFmtId="37" fontId="0" fillId="0" borderId="0" xfId="0" applyFill="1" applyProtection="1"/>
    <xf numFmtId="37" fontId="0" fillId="0" borderId="12" xfId="0" applyFill="1" applyBorder="1" applyProtection="1"/>
    <xf numFmtId="37" fontId="0" fillId="0" borderId="0" xfId="0" applyFont="1" applyFill="1"/>
    <xf numFmtId="165" fontId="0" fillId="0" borderId="0" xfId="2" applyNumberFormat="1" applyFont="1" applyProtection="1"/>
    <xf numFmtId="165" fontId="0" fillId="0" borderId="0" xfId="2" applyNumberFormat="1" applyFont="1" applyFill="1" applyProtection="1"/>
    <xf numFmtId="165" fontId="4" fillId="0" borderId="0" xfId="2" applyNumberFormat="1" applyFont="1" applyProtection="1"/>
    <xf numFmtId="165" fontId="0" fillId="0" borderId="7" xfId="2" applyNumberFormat="1" applyFont="1" applyFill="1" applyBorder="1" applyProtection="1"/>
    <xf numFmtId="165" fontId="0" fillId="0" borderId="7" xfId="2" applyNumberFormat="1" applyFont="1" applyBorder="1" applyProtection="1"/>
    <xf numFmtId="165" fontId="0" fillId="0" borderId="0" xfId="2" applyNumberFormat="1" applyFont="1" applyBorder="1" applyProtection="1"/>
    <xf numFmtId="165" fontId="0" fillId="0" borderId="10" xfId="2" applyNumberFormat="1" applyFont="1" applyFill="1" applyBorder="1" applyProtection="1"/>
    <xf numFmtId="165" fontId="0" fillId="0" borderId="10" xfId="2" applyNumberFormat="1" applyFont="1" applyBorder="1" applyProtection="1"/>
    <xf numFmtId="165" fontId="0" fillId="0" borderId="11" xfId="2" applyNumberFormat="1" applyFont="1" applyBorder="1" applyProtection="1"/>
    <xf numFmtId="165" fontId="0" fillId="0" borderId="19" xfId="2" applyNumberFormat="1" applyFont="1" applyFill="1" applyBorder="1" applyProtection="1"/>
    <xf numFmtId="165" fontId="3" fillId="0" borderId="20" xfId="2" applyNumberFormat="1" applyFont="1" applyFill="1" applyBorder="1" applyProtection="1"/>
    <xf numFmtId="165" fontId="0" fillId="0" borderId="16" xfId="2" applyNumberFormat="1" applyFont="1" applyBorder="1" applyProtection="1"/>
    <xf numFmtId="165" fontId="0" fillId="0" borderId="17" xfId="2" applyNumberFormat="1" applyFont="1" applyBorder="1" applyProtection="1"/>
    <xf numFmtId="37" fontId="0" fillId="0" borderId="0" xfId="0" applyBorder="1"/>
    <xf numFmtId="37" fontId="0" fillId="0" borderId="21" xfId="0" applyFill="1" applyBorder="1"/>
    <xf numFmtId="37" fontId="0" fillId="0" borderId="21" xfId="0" applyBorder="1"/>
    <xf numFmtId="165" fontId="4" fillId="0" borderId="0" xfId="1" applyNumberFormat="1" applyFill="1" applyProtection="1"/>
    <xf numFmtId="165" fontId="0" fillId="0" borderId="0" xfId="0" applyNumberFormat="1" applyFill="1" applyProtection="1"/>
    <xf numFmtId="37" fontId="0" fillId="0" borderId="0" xfId="0" applyAlignment="1">
      <alignment horizontal="left"/>
    </xf>
    <xf numFmtId="37" fontId="0" fillId="0" borderId="4" xfId="0" applyBorder="1"/>
    <xf numFmtId="37" fontId="0" fillId="0" borderId="6" xfId="0" applyBorder="1"/>
  </cellXfs>
  <cellStyles count="3">
    <cellStyle name="Currency" xfId="2" builtinId="4"/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>
    <pageSetUpPr fitToPage="1"/>
  </sheetPr>
  <dimension ref="A1:AC216"/>
  <sheetViews>
    <sheetView tabSelected="1" defaultGridColor="0" topLeftCell="A34" colorId="22" zoomScale="87" workbookViewId="0">
      <selection activeCell="A61" sqref="A61"/>
    </sheetView>
  </sheetViews>
  <sheetFormatPr defaultColWidth="9.77734375" defaultRowHeight="15"/>
  <cols>
    <col min="1" max="1" width="10.109375" bestFit="1" customWidth="1"/>
    <col min="5" max="5" width="4.77734375" customWidth="1"/>
    <col min="6" max="6" width="13.33203125" customWidth="1"/>
    <col min="7" max="7" width="2.77734375" customWidth="1"/>
    <col min="8" max="8" width="13.5546875" bestFit="1" customWidth="1"/>
    <col min="9" max="9" width="2.77734375" customWidth="1"/>
    <col min="10" max="10" width="13.5546875" bestFit="1" customWidth="1"/>
    <col min="16" max="16" width="16.77734375" customWidth="1"/>
    <col min="19" max="20" width="12.77734375" customWidth="1"/>
    <col min="22" max="22" width="2.77734375" customWidth="1"/>
    <col min="23" max="24" width="12.77734375" customWidth="1"/>
    <col min="26" max="26" width="2.77734375" customWidth="1"/>
    <col min="27" max="28" width="14.77734375" customWidth="1"/>
  </cols>
  <sheetData>
    <row r="1" spans="1:29" ht="18">
      <c r="A1" s="2"/>
      <c r="B1" s="3"/>
      <c r="C1" s="34" t="s">
        <v>38</v>
      </c>
      <c r="D1" s="3"/>
      <c r="E1" s="3"/>
      <c r="F1" s="3"/>
      <c r="G1" s="3"/>
      <c r="H1" s="3"/>
      <c r="I1" s="3"/>
      <c r="J1" s="4"/>
    </row>
    <row r="2" spans="1:29">
      <c r="A2" s="63" t="s">
        <v>41</v>
      </c>
      <c r="B2" s="1"/>
      <c r="C2" s="1"/>
      <c r="D2" s="1"/>
      <c r="E2" s="1"/>
      <c r="F2" s="1"/>
      <c r="G2" s="1"/>
      <c r="H2" s="1"/>
      <c r="I2" s="1"/>
      <c r="J2" s="6"/>
    </row>
    <row r="3" spans="1:29">
      <c r="A3" s="63" t="s">
        <v>39</v>
      </c>
      <c r="B3" s="1"/>
      <c r="C3" s="1"/>
      <c r="D3" s="1"/>
      <c r="E3" s="1"/>
      <c r="F3" s="1"/>
      <c r="G3" s="1"/>
      <c r="H3" s="1"/>
      <c r="I3" s="1"/>
      <c r="J3" s="6"/>
    </row>
    <row r="4" spans="1:29">
      <c r="A4" s="64" t="s">
        <v>40</v>
      </c>
      <c r="B4" s="1"/>
      <c r="C4" s="1"/>
      <c r="D4" s="1"/>
      <c r="E4" s="1"/>
      <c r="F4" s="1"/>
      <c r="G4" s="1"/>
      <c r="H4" s="1"/>
      <c r="I4" s="1"/>
      <c r="J4" s="6"/>
    </row>
    <row r="5" spans="1:29">
      <c r="A5" s="7"/>
      <c r="B5" s="8"/>
      <c r="C5" s="8"/>
      <c r="D5" s="8"/>
      <c r="E5" s="8"/>
      <c r="F5" s="8"/>
      <c r="G5" s="8"/>
      <c r="H5" s="8"/>
      <c r="I5" s="8"/>
      <c r="J5" s="9"/>
    </row>
    <row r="7" spans="1:29" ht="25.5">
      <c r="A7" s="1"/>
      <c r="B7" s="1"/>
      <c r="C7" s="1"/>
      <c r="D7" s="1"/>
      <c r="E7" s="1"/>
      <c r="F7" s="10" t="s">
        <v>0</v>
      </c>
      <c r="G7" s="1"/>
      <c r="H7" s="11"/>
      <c r="I7" s="11"/>
    </row>
    <row r="8" spans="1:29" ht="15.75">
      <c r="A8" s="1"/>
      <c r="B8" s="1"/>
      <c r="C8" s="1"/>
      <c r="D8" s="1"/>
      <c r="E8" s="1"/>
      <c r="F8" s="27" t="s">
        <v>1</v>
      </c>
      <c r="G8" s="12"/>
      <c r="H8" s="28" t="s">
        <v>2</v>
      </c>
      <c r="I8" s="28"/>
      <c r="J8" s="13"/>
    </row>
    <row r="9" spans="1:29" ht="15.75">
      <c r="A9" s="1"/>
      <c r="B9" s="1"/>
      <c r="C9" s="1"/>
      <c r="D9" s="1"/>
      <c r="E9" s="1"/>
      <c r="F9" s="29" t="s">
        <v>3</v>
      </c>
      <c r="G9" s="14"/>
      <c r="H9" s="30" t="s">
        <v>4</v>
      </c>
      <c r="I9" s="30"/>
      <c r="J9" s="31" t="s">
        <v>5</v>
      </c>
    </row>
    <row r="11" spans="1:29" ht="15.75">
      <c r="A11" s="11" t="s">
        <v>6</v>
      </c>
    </row>
    <row r="12" spans="1:29">
      <c r="A12" s="1" t="s">
        <v>21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5"/>
      <c r="T12" s="15"/>
      <c r="U12" s="16"/>
      <c r="V12" s="1"/>
      <c r="W12" s="15"/>
      <c r="X12" s="15"/>
      <c r="Y12" s="16"/>
      <c r="Z12" s="1"/>
      <c r="AA12" s="15"/>
      <c r="AB12" s="15"/>
      <c r="AC12" s="16"/>
    </row>
    <row r="13" spans="1:29">
      <c r="A13" s="1" t="s">
        <v>18</v>
      </c>
      <c r="B13" s="1"/>
      <c r="C13" s="1"/>
      <c r="D13" s="1"/>
      <c r="E13" s="1"/>
      <c r="F13" s="45">
        <v>121110737</v>
      </c>
      <c r="G13" s="44"/>
      <c r="H13" s="44"/>
      <c r="I13" s="44"/>
      <c r="J13" s="44">
        <f>SUM(F13:H13)</f>
        <v>121110737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6"/>
      <c r="V13" s="1"/>
      <c r="W13" s="1"/>
      <c r="X13" s="1"/>
      <c r="Y13" s="1"/>
      <c r="Z13" s="1"/>
      <c r="AA13" s="1"/>
      <c r="AB13" s="1"/>
      <c r="AC13" s="16"/>
    </row>
    <row r="14" spans="1:29">
      <c r="A14" t="s">
        <v>7</v>
      </c>
      <c r="F14" s="58">
        <v>2134000</v>
      </c>
      <c r="G14" s="57"/>
      <c r="H14" s="57"/>
      <c r="I14" s="57"/>
      <c r="J14" s="59">
        <f>SUM(F14:H14)</f>
        <v>2134000</v>
      </c>
    </row>
    <row r="15" spans="1:29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5"/>
      <c r="T15" s="15"/>
      <c r="U15" s="16"/>
      <c r="V15" s="1"/>
      <c r="W15" s="15"/>
      <c r="X15" s="15"/>
      <c r="Y15" s="16"/>
      <c r="Z15" s="1"/>
      <c r="AA15" s="15"/>
      <c r="AB15" s="15"/>
      <c r="AC15" s="16"/>
    </row>
    <row r="16" spans="1:29">
      <c r="A16" s="1" t="s">
        <v>23</v>
      </c>
      <c r="B16" s="1"/>
      <c r="C16" s="1"/>
      <c r="D16" s="1"/>
      <c r="E16" s="1"/>
      <c r="F16" s="44">
        <f>SUM(F13:F15)</f>
        <v>123244737</v>
      </c>
      <c r="G16" s="44"/>
      <c r="H16" s="44"/>
      <c r="I16" s="44"/>
      <c r="J16" s="44">
        <f>SUM(F16:H16)</f>
        <v>123244737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6"/>
      <c r="V16" s="1"/>
      <c r="W16" s="1"/>
      <c r="X16" s="1"/>
      <c r="Y16" s="16"/>
      <c r="Z16" s="1"/>
      <c r="AA16" s="1"/>
      <c r="AB16" s="1"/>
      <c r="AC16" s="16"/>
    </row>
    <row r="17" spans="1:29">
      <c r="A17" s="1" t="s">
        <v>24</v>
      </c>
      <c r="B17" s="1"/>
      <c r="C17" s="1"/>
      <c r="D17" s="1"/>
      <c r="E17" s="1"/>
      <c r="F17" s="1">
        <v>5354109</v>
      </c>
      <c r="G17" s="1"/>
      <c r="H17" s="1">
        <v>86433787</v>
      </c>
      <c r="I17" s="1"/>
      <c r="J17" s="1">
        <f>SUM(F17:H17)</f>
        <v>91787896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6"/>
      <c r="V17" s="1"/>
      <c r="W17" s="1"/>
      <c r="X17" s="1"/>
      <c r="Y17" s="16"/>
      <c r="Z17" s="1"/>
      <c r="AA17" s="1"/>
      <c r="AB17" s="1"/>
      <c r="AC17" s="16"/>
    </row>
    <row r="18" spans="1:29">
      <c r="A18" s="1" t="s">
        <v>25</v>
      </c>
      <c r="B18" s="1"/>
      <c r="C18" s="1"/>
      <c r="D18" s="1"/>
      <c r="E18" s="1"/>
      <c r="F18" s="41">
        <v>35693398</v>
      </c>
      <c r="G18" s="1"/>
      <c r="H18" s="1">
        <v>4658296</v>
      </c>
      <c r="I18" s="1"/>
      <c r="J18" s="1">
        <f>SUM(F18:H18)</f>
        <v>40351694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6"/>
      <c r="V18" s="1"/>
      <c r="W18" s="1"/>
      <c r="X18" s="1"/>
      <c r="Y18" s="16"/>
      <c r="Z18" s="1"/>
      <c r="AA18" s="1"/>
      <c r="AB18" s="1"/>
      <c r="AC18" s="16"/>
    </row>
    <row r="19" spans="1:29">
      <c r="A19" t="s">
        <v>26</v>
      </c>
      <c r="F19" s="40">
        <v>1100000</v>
      </c>
      <c r="H19">
        <v>105572</v>
      </c>
      <c r="J19">
        <f>SUM(F19:H19)</f>
        <v>1205572</v>
      </c>
    </row>
    <row r="20" spans="1:29">
      <c r="A20" t="s">
        <v>27</v>
      </c>
      <c r="F20" s="40"/>
      <c r="H20">
        <f>+F39</f>
        <v>13831538</v>
      </c>
      <c r="J20">
        <f>SUM(F20:H20)</f>
        <v>13831538</v>
      </c>
    </row>
    <row r="21" spans="1:29">
      <c r="A21" s="1"/>
      <c r="B21" s="1"/>
      <c r="C21" s="1"/>
      <c r="D21" s="1"/>
      <c r="E21" s="1"/>
      <c r="F21" s="4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5"/>
      <c r="T21" s="15"/>
      <c r="U21" s="16"/>
      <c r="V21" s="1"/>
      <c r="W21" s="15"/>
      <c r="X21" s="15"/>
      <c r="Y21" s="16"/>
      <c r="Z21" s="1"/>
      <c r="AA21" s="15"/>
      <c r="AB21" s="15"/>
      <c r="AC21" s="16"/>
    </row>
    <row r="22" spans="1:29">
      <c r="A22" s="1" t="s">
        <v>22</v>
      </c>
      <c r="B22" s="1"/>
      <c r="C22" s="1"/>
      <c r="D22" s="1"/>
      <c r="E22" s="1"/>
      <c r="F22" s="47">
        <f>SUM(F16:F21)</f>
        <v>165392244</v>
      </c>
      <c r="G22" s="44"/>
      <c r="H22" s="48">
        <f>SUM(H16:H21)</f>
        <v>105029193</v>
      </c>
      <c r="I22" s="49"/>
      <c r="J22" s="48">
        <f>IF(SUM(F22:H22)=SUM(J16:J21),SUM(F22:H22),"error")</f>
        <v>270421437</v>
      </c>
      <c r="K22" s="1"/>
      <c r="L22" s="37"/>
      <c r="M22" s="1"/>
      <c r="N22" s="1"/>
      <c r="O22" s="1"/>
      <c r="P22" s="1"/>
      <c r="Q22" s="1"/>
      <c r="R22" s="1"/>
      <c r="S22" s="1"/>
      <c r="T22" s="1"/>
      <c r="U22" s="16"/>
    </row>
    <row r="23" spans="1:29">
      <c r="F23" s="40"/>
    </row>
    <row r="24" spans="1:29">
      <c r="A24" s="1"/>
      <c r="B24" s="1"/>
      <c r="C24" s="1"/>
      <c r="D24" s="1"/>
      <c r="E24" s="1"/>
      <c r="F24" s="4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6"/>
      <c r="V24" s="1"/>
      <c r="W24" s="1"/>
      <c r="X24" s="1"/>
      <c r="Y24" s="16"/>
      <c r="Z24" s="1"/>
      <c r="AA24" s="1"/>
      <c r="AB24" s="1"/>
      <c r="AC24" s="16"/>
    </row>
    <row r="25" spans="1:29">
      <c r="A25" s="1"/>
      <c r="B25" s="1"/>
      <c r="C25" s="1"/>
      <c r="D25" s="1"/>
      <c r="E25" s="1"/>
      <c r="F25" s="4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6"/>
      <c r="V25" s="1"/>
      <c r="W25" s="1"/>
      <c r="X25" s="1"/>
      <c r="Y25" s="16"/>
      <c r="Z25" s="1"/>
      <c r="AA25" s="1"/>
      <c r="AB25" s="1"/>
      <c r="AC25" s="16"/>
    </row>
    <row r="26" spans="1:29">
      <c r="A26" s="1" t="s">
        <v>28</v>
      </c>
      <c r="B26" s="1"/>
      <c r="C26" s="1"/>
      <c r="D26" s="1"/>
      <c r="E26" s="1"/>
      <c r="F26" s="45">
        <v>38995647</v>
      </c>
      <c r="G26" s="44"/>
      <c r="H26" s="46">
        <v>23777808</v>
      </c>
      <c r="I26" s="44"/>
      <c r="J26" s="44">
        <f>SUM(F26:H26)</f>
        <v>62773455</v>
      </c>
      <c r="K26" s="1"/>
      <c r="L26" s="1"/>
      <c r="M26" s="1"/>
      <c r="N26" s="1"/>
      <c r="O26" s="1"/>
      <c r="P26" s="1"/>
      <c r="Q26" s="1"/>
      <c r="R26" s="1"/>
      <c r="S26" s="15"/>
      <c r="T26" s="15"/>
      <c r="U26" s="16"/>
      <c r="V26" s="1"/>
      <c r="W26" s="15"/>
      <c r="X26" s="15"/>
      <c r="Y26" s="16"/>
      <c r="Z26" s="1"/>
      <c r="AA26" s="15"/>
      <c r="AB26" s="15"/>
      <c r="AC26" s="16"/>
    </row>
    <row r="27" spans="1:29" ht="15.75" thickBot="1">
      <c r="A27" t="s">
        <v>8</v>
      </c>
      <c r="F27" s="40">
        <v>6891520</v>
      </c>
      <c r="H27" s="36">
        <v>1224229</v>
      </c>
      <c r="J27">
        <f>SUM(F27:H27)</f>
        <v>8115749</v>
      </c>
    </row>
    <row r="28" spans="1:29" ht="16.5" thickTop="1" thickBot="1">
      <c r="A28" s="17" t="s">
        <v>9</v>
      </c>
      <c r="B28" s="18"/>
      <c r="C28" s="18"/>
      <c r="D28" s="18"/>
      <c r="E28" s="18"/>
      <c r="F28" s="50">
        <f>SUM(F22:F27)</f>
        <v>211279411</v>
      </c>
      <c r="G28" s="51"/>
      <c r="H28" s="51">
        <f>SUM(H22:H27)</f>
        <v>130031230</v>
      </c>
      <c r="I28" s="51"/>
      <c r="J28" s="52">
        <f>SUM(F28:H28)</f>
        <v>341310641</v>
      </c>
    </row>
    <row r="29" spans="1:29" ht="15.75" thickTop="1">
      <c r="A29" s="19"/>
      <c r="B29" s="19"/>
      <c r="C29" s="19"/>
      <c r="D29" s="19"/>
      <c r="E29" s="19"/>
      <c r="F29" s="42"/>
      <c r="G29" s="19"/>
      <c r="H29" s="19"/>
      <c r="I29" s="19"/>
      <c r="J29" s="19"/>
    </row>
    <row r="30" spans="1:29">
      <c r="F30" s="40"/>
    </row>
    <row r="31" spans="1:29" ht="15.75">
      <c r="A31" s="11" t="s">
        <v>10</v>
      </c>
      <c r="F31" s="40"/>
    </row>
    <row r="32" spans="1:29">
      <c r="A32" s="1" t="s">
        <v>31</v>
      </c>
      <c r="B32" s="1"/>
      <c r="C32" s="1"/>
      <c r="D32" s="1"/>
      <c r="E32" s="1"/>
      <c r="F32" s="4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5"/>
      <c r="T32" s="15"/>
      <c r="U32" s="16"/>
      <c r="V32" s="1"/>
      <c r="W32" s="15"/>
      <c r="X32" s="15"/>
      <c r="Y32" s="16"/>
      <c r="Z32" s="1"/>
      <c r="AA32" s="15"/>
      <c r="AB32" s="15"/>
      <c r="AC32" s="16"/>
    </row>
    <row r="33" spans="1:29">
      <c r="A33" s="1" t="s">
        <v>11</v>
      </c>
      <c r="B33" s="1"/>
      <c r="C33" s="1"/>
      <c r="D33" s="1"/>
      <c r="E33" s="1"/>
      <c r="F33" s="60">
        <v>87618271</v>
      </c>
      <c r="G33" s="61"/>
      <c r="H33" s="61">
        <v>37797972</v>
      </c>
      <c r="I33" s="61"/>
      <c r="J33" s="61">
        <f>SUM(F33:H33)</f>
        <v>125416243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6"/>
      <c r="V33" s="1"/>
      <c r="W33" s="1"/>
      <c r="X33" s="1"/>
      <c r="Y33" s="16"/>
      <c r="Z33" s="1"/>
      <c r="AA33" s="1"/>
      <c r="AB33" s="1"/>
      <c r="AC33" s="16"/>
    </row>
    <row r="34" spans="1:29">
      <c r="A34" s="1" t="s">
        <v>12</v>
      </c>
      <c r="B34" s="1"/>
      <c r="C34" s="1"/>
      <c r="D34" s="1"/>
      <c r="E34" s="1"/>
      <c r="F34" s="38">
        <v>32045262</v>
      </c>
      <c r="G34" s="1"/>
      <c r="H34" s="1">
        <v>64000384</v>
      </c>
      <c r="I34" s="1"/>
      <c r="J34" s="1">
        <f t="shared" ref="J34:J41" si="0">SUM(F34:H34)</f>
        <v>96045646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6"/>
      <c r="V34" s="1"/>
      <c r="W34" s="1"/>
      <c r="X34" s="1"/>
      <c r="Y34" s="16"/>
      <c r="Z34" s="1"/>
      <c r="AA34" s="1"/>
      <c r="AB34" s="1"/>
      <c r="AC34" s="16"/>
    </row>
    <row r="35" spans="1:29">
      <c r="A35" t="s">
        <v>17</v>
      </c>
      <c r="B35" s="1"/>
      <c r="C35" s="1"/>
      <c r="D35" s="1"/>
      <c r="E35" s="1"/>
      <c r="F35" s="38">
        <v>1137089</v>
      </c>
      <c r="G35" s="1"/>
      <c r="H35" s="1">
        <v>7158962</v>
      </c>
      <c r="I35" s="1"/>
      <c r="J35" s="1">
        <f t="shared" si="0"/>
        <v>8296051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6"/>
      <c r="V35" s="1"/>
      <c r="W35" s="1"/>
      <c r="X35" s="1"/>
      <c r="Y35" s="16"/>
      <c r="Z35" s="1"/>
      <c r="AA35" s="1"/>
      <c r="AB35" s="1"/>
      <c r="AC35" s="16"/>
    </row>
    <row r="36" spans="1:29">
      <c r="A36" t="s">
        <v>13</v>
      </c>
      <c r="F36" s="39">
        <v>24595156</v>
      </c>
      <c r="J36">
        <f t="shared" si="0"/>
        <v>24595156</v>
      </c>
    </row>
    <row r="37" spans="1:29">
      <c r="A37" t="s">
        <v>16</v>
      </c>
      <c r="F37" s="39">
        <v>2226973.4</v>
      </c>
      <c r="J37">
        <f t="shared" si="0"/>
        <v>2226973.4</v>
      </c>
    </row>
    <row r="38" spans="1:29">
      <c r="A38" t="s">
        <v>29</v>
      </c>
      <c r="F38" s="39">
        <v>595258</v>
      </c>
      <c r="J38">
        <f t="shared" si="0"/>
        <v>595258</v>
      </c>
    </row>
    <row r="39" spans="1:29">
      <c r="A39" t="s">
        <v>14</v>
      </c>
      <c r="F39" s="39">
        <v>13831538</v>
      </c>
      <c r="J39">
        <f t="shared" si="0"/>
        <v>13831538</v>
      </c>
    </row>
    <row r="40" spans="1:29">
      <c r="A40" t="s">
        <v>15</v>
      </c>
      <c r="F40" s="39">
        <v>2865695</v>
      </c>
      <c r="J40">
        <f t="shared" si="0"/>
        <v>2865695</v>
      </c>
    </row>
    <row r="41" spans="1:29">
      <c r="A41" s="62" t="s">
        <v>30</v>
      </c>
      <c r="F41" s="39">
        <v>400120</v>
      </c>
      <c r="J41">
        <f t="shared" si="0"/>
        <v>400120</v>
      </c>
    </row>
    <row r="42" spans="1:29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5"/>
      <c r="T42" s="15"/>
      <c r="U42" s="16"/>
      <c r="V42" s="1"/>
      <c r="W42" s="15"/>
      <c r="X42" s="15"/>
      <c r="Y42" s="16"/>
      <c r="Z42" s="1"/>
      <c r="AA42" s="15"/>
      <c r="AB42" s="15"/>
      <c r="AC42" s="16"/>
    </row>
    <row r="43" spans="1:29" ht="19.899999999999999" customHeight="1">
      <c r="A43" s="32" t="s">
        <v>32</v>
      </c>
      <c r="B43" s="33"/>
      <c r="C43" s="33"/>
      <c r="D43" s="33"/>
      <c r="E43" s="33"/>
      <c r="F43" s="53">
        <f>SUM(F33:F42)</f>
        <v>165315362.40000001</v>
      </c>
      <c r="G43" s="53"/>
      <c r="H43" s="53">
        <f>SUM(H33:H42)</f>
        <v>108957318</v>
      </c>
      <c r="I43" s="53"/>
      <c r="J43" s="54">
        <f>SUM(F43:H43)</f>
        <v>274272680.39999998</v>
      </c>
    </row>
    <row r="47" spans="1:29">
      <c r="A47" s="1" t="s">
        <v>33</v>
      </c>
      <c r="B47" s="1"/>
      <c r="C47" s="1"/>
      <c r="D47" s="1"/>
      <c r="E47" s="1"/>
      <c r="F47" s="44">
        <f>F27</f>
        <v>6891520</v>
      </c>
      <c r="G47" s="44"/>
      <c r="H47" s="46">
        <f>H27</f>
        <v>1224229</v>
      </c>
      <c r="I47" s="44"/>
      <c r="J47" s="44">
        <f>J27</f>
        <v>8115749</v>
      </c>
      <c r="K47" s="1"/>
      <c r="L47" s="1"/>
      <c r="M47" s="1"/>
      <c r="N47" s="1"/>
      <c r="O47" s="1"/>
      <c r="P47" s="1"/>
      <c r="Q47" s="1"/>
      <c r="R47" s="1"/>
      <c r="S47" s="1"/>
      <c r="T47" s="1"/>
      <c r="U47" s="16"/>
      <c r="V47" s="1"/>
      <c r="W47" s="1"/>
      <c r="X47" s="1"/>
      <c r="Y47" s="16"/>
      <c r="Z47" s="1"/>
      <c r="AA47" s="1"/>
      <c r="AB47" s="1"/>
      <c r="AC47" s="16"/>
    </row>
    <row r="48" spans="1:29">
      <c r="A48" s="1" t="s">
        <v>34</v>
      </c>
      <c r="B48" s="1"/>
      <c r="C48" s="1"/>
      <c r="D48" s="1"/>
      <c r="E48" s="1"/>
      <c r="F48" s="43">
        <f>F28-F43-F47</f>
        <v>39072528.599999994</v>
      </c>
      <c r="H48" s="43">
        <f>H28-H43-H47</f>
        <v>19849683</v>
      </c>
      <c r="J48">
        <f>F48+H48</f>
        <v>58922211.599999994</v>
      </c>
    </row>
    <row r="49" spans="1:29" ht="15.75" thickBot="1"/>
    <row r="50" spans="1:29" ht="15.75" thickTop="1">
      <c r="A50" s="20" t="s">
        <v>20</v>
      </c>
      <c r="B50" s="19"/>
      <c r="C50" s="19"/>
      <c r="D50" s="19"/>
      <c r="E50" s="19"/>
      <c r="F50" s="19"/>
      <c r="G50" s="19"/>
      <c r="H50" s="19"/>
      <c r="I50" s="19"/>
      <c r="J50" s="21"/>
      <c r="K50" s="1"/>
      <c r="L50" s="1"/>
      <c r="M50" s="1"/>
      <c r="N50" s="1"/>
      <c r="O50" s="1"/>
      <c r="P50" s="1"/>
      <c r="Q50" s="1"/>
      <c r="R50" s="1"/>
      <c r="S50" s="15"/>
      <c r="T50" s="15"/>
      <c r="U50" s="16"/>
      <c r="V50" s="1"/>
      <c r="W50" s="15"/>
      <c r="X50" s="15"/>
      <c r="Y50" s="16"/>
      <c r="Z50" s="1"/>
      <c r="AA50" s="15"/>
      <c r="AB50" s="15"/>
      <c r="AC50" s="16"/>
    </row>
    <row r="51" spans="1:29" ht="15.75" thickBot="1">
      <c r="A51" s="22" t="s">
        <v>35</v>
      </c>
      <c r="B51" s="23"/>
      <c r="C51" s="23"/>
      <c r="D51" s="23"/>
      <c r="E51" s="23"/>
      <c r="F51" s="55">
        <f>SUM(F43:F49)</f>
        <v>211279411</v>
      </c>
      <c r="G51" s="55"/>
      <c r="H51" s="55">
        <f>SUM(H43:H49)</f>
        <v>130031230</v>
      </c>
      <c r="I51" s="55"/>
      <c r="J51" s="56">
        <f>SUM(F51:H51)</f>
        <v>341310641</v>
      </c>
    </row>
    <row r="52" spans="1:29" ht="15.75" thickTop="1">
      <c r="A52" s="19"/>
      <c r="B52" s="19"/>
      <c r="C52" s="19"/>
      <c r="D52" s="19"/>
      <c r="E52" s="19"/>
      <c r="F52" s="19"/>
      <c r="G52" s="19"/>
      <c r="H52" s="19"/>
      <c r="I52" s="19"/>
      <c r="J52" s="19"/>
    </row>
    <row r="54" spans="1:29">
      <c r="A54" s="1"/>
      <c r="B54" s="1"/>
      <c r="C54" s="2"/>
      <c r="D54" s="3"/>
      <c r="E54" s="3"/>
      <c r="F54" s="3"/>
      <c r="G54" s="3"/>
      <c r="H54" s="3"/>
      <c r="I54" s="4"/>
    </row>
    <row r="55" spans="1:29">
      <c r="A55" s="1"/>
      <c r="B55" s="1"/>
      <c r="C55" s="5" t="s">
        <v>19</v>
      </c>
      <c r="D55" s="37"/>
      <c r="E55" s="37"/>
      <c r="F55" s="37"/>
      <c r="G55" s="37"/>
      <c r="H55" s="37"/>
      <c r="I55" s="6"/>
    </row>
    <row r="56" spans="1:29">
      <c r="A56" s="1"/>
      <c r="B56" s="1"/>
      <c r="C56" s="5" t="s">
        <v>37</v>
      </c>
      <c r="D56" s="37"/>
      <c r="E56" s="37"/>
      <c r="F56" s="37"/>
      <c r="G56" s="37"/>
      <c r="H56" s="37"/>
      <c r="I56" s="6"/>
    </row>
    <row r="57" spans="1:29">
      <c r="A57" s="1"/>
      <c r="B57" s="1"/>
      <c r="C57" s="5" t="s">
        <v>36</v>
      </c>
      <c r="D57" s="37"/>
      <c r="E57" s="37"/>
      <c r="F57" s="37"/>
      <c r="G57" s="37"/>
      <c r="H57" s="37"/>
      <c r="I57" s="6"/>
    </row>
    <row r="58" spans="1:29">
      <c r="A58" s="24"/>
      <c r="B58" s="1"/>
      <c r="C58" s="7"/>
      <c r="D58" s="8"/>
      <c r="E58" s="8"/>
      <c r="F58" s="8"/>
      <c r="G58" s="8"/>
      <c r="H58" s="8"/>
      <c r="I58" s="9"/>
    </row>
    <row r="59" spans="1:29">
      <c r="A59" s="35"/>
    </row>
    <row r="60" spans="1:29">
      <c r="A60" s="24" t="s">
        <v>42</v>
      </c>
    </row>
    <row r="67" spans="1:9" ht="15.75">
      <c r="A67" s="1"/>
      <c r="B67" s="11"/>
    </row>
    <row r="70" spans="1:9" ht="15.75">
      <c r="A70" s="11"/>
    </row>
    <row r="71" spans="1:9">
      <c r="A71" s="1"/>
      <c r="B71" s="1"/>
      <c r="C71" s="1"/>
      <c r="D71" s="1"/>
      <c r="E71" s="1"/>
      <c r="F71" s="1"/>
      <c r="G71" s="1"/>
      <c r="H71" s="15"/>
      <c r="I71" s="15"/>
    </row>
    <row r="74" spans="1:9">
      <c r="A74" s="1"/>
      <c r="B74" s="1"/>
      <c r="C74" s="1"/>
      <c r="D74" s="1"/>
      <c r="E74" s="1"/>
      <c r="F74" s="1"/>
      <c r="G74" s="1"/>
      <c r="H74" s="25"/>
      <c r="I74" s="25"/>
    </row>
    <row r="85" spans="1:10" ht="15.75">
      <c r="A85" s="11"/>
    </row>
    <row r="86" spans="1:10" ht="15.75">
      <c r="A86" s="11"/>
      <c r="B86" s="1"/>
      <c r="C86" s="1"/>
      <c r="D86" s="1"/>
      <c r="E86" s="1"/>
      <c r="F86" s="1"/>
      <c r="G86" s="1"/>
      <c r="H86" s="1"/>
      <c r="I86" s="1"/>
      <c r="J86" s="26"/>
    </row>
    <row r="89" spans="1:10" ht="15.75">
      <c r="A89" s="11"/>
    </row>
    <row r="90" spans="1:10">
      <c r="A90" s="1"/>
      <c r="B90" s="1"/>
      <c r="C90" s="1"/>
      <c r="D90" s="1"/>
      <c r="E90" s="1"/>
      <c r="F90" s="1"/>
      <c r="G90" s="1"/>
      <c r="H90" s="15"/>
      <c r="I90" s="15"/>
    </row>
    <row r="108" spans="1:10">
      <c r="A108" s="1"/>
      <c r="B108" s="1"/>
      <c r="C108" s="1"/>
      <c r="D108" s="1"/>
      <c r="E108" s="1"/>
      <c r="F108" s="1"/>
      <c r="G108" s="1"/>
      <c r="H108" s="15"/>
      <c r="I108" s="15"/>
      <c r="J108" s="15"/>
    </row>
    <row r="117" spans="1:10" ht="15.75">
      <c r="A117" s="11"/>
    </row>
    <row r="118" spans="1:10" ht="15.75">
      <c r="A118" s="11"/>
      <c r="B118" s="1"/>
      <c r="C118" s="1"/>
      <c r="D118" s="1"/>
      <c r="E118" s="1"/>
      <c r="F118" s="1"/>
      <c r="G118" s="1"/>
      <c r="H118" s="1"/>
      <c r="I118" s="1"/>
      <c r="J118" s="26"/>
    </row>
    <row r="125" spans="1:10">
      <c r="A125" s="24"/>
    </row>
    <row r="126" spans="1:10">
      <c r="A126" s="24"/>
    </row>
    <row r="141" spans="1:10">
      <c r="A141" s="1"/>
      <c r="B141" s="1"/>
      <c r="C141" s="1"/>
      <c r="D141" s="1"/>
      <c r="E141" s="1"/>
      <c r="F141" s="15"/>
      <c r="G141" s="1"/>
      <c r="H141" s="15"/>
      <c r="I141" s="15"/>
      <c r="J141" s="15"/>
    </row>
    <row r="149" spans="1:10">
      <c r="A149" s="1"/>
      <c r="B149" s="1"/>
      <c r="C149" s="1"/>
      <c r="D149" s="1"/>
      <c r="E149" s="1"/>
      <c r="F149" s="15"/>
      <c r="G149" s="1"/>
      <c r="H149" s="15"/>
      <c r="I149" s="15"/>
      <c r="J149" s="15"/>
    </row>
    <row r="153" spans="1:10">
      <c r="A153" s="1"/>
      <c r="B153" s="1"/>
      <c r="C153" s="1"/>
      <c r="D153" s="1"/>
      <c r="E153" s="1"/>
      <c r="F153" s="15"/>
      <c r="G153" s="1"/>
      <c r="H153" s="15"/>
      <c r="I153" s="15"/>
      <c r="J153" s="15"/>
    </row>
    <row r="159" spans="1:10">
      <c r="A159" s="1"/>
      <c r="B159" s="1"/>
      <c r="C159" s="1"/>
      <c r="D159" s="1"/>
      <c r="E159" s="1"/>
      <c r="F159" s="15"/>
      <c r="G159" s="1"/>
      <c r="H159" s="15"/>
      <c r="I159" s="15"/>
      <c r="J159" s="15"/>
    </row>
    <row r="163" spans="1:10">
      <c r="A163" s="1"/>
      <c r="B163" s="1"/>
      <c r="C163" s="1"/>
      <c r="D163" s="1"/>
      <c r="E163" s="1"/>
      <c r="F163" s="1"/>
      <c r="G163" s="1"/>
      <c r="H163" s="1"/>
      <c r="I163" s="1"/>
      <c r="J163" s="15"/>
    </row>
    <row r="174" spans="1:10">
      <c r="A174" s="1"/>
      <c r="B174" s="1"/>
      <c r="C174" s="1"/>
      <c r="D174" s="1"/>
      <c r="E174" s="1"/>
      <c r="F174" s="15"/>
      <c r="G174" s="1"/>
      <c r="H174" s="15"/>
      <c r="I174" s="15"/>
      <c r="J174" s="15"/>
    </row>
    <row r="178" spans="1:10">
      <c r="A178" s="1"/>
      <c r="B178" s="1"/>
      <c r="C178" s="1"/>
      <c r="D178" s="1"/>
      <c r="E178" s="1"/>
      <c r="F178" s="15"/>
      <c r="G178" s="1"/>
      <c r="H178" s="15"/>
      <c r="I178" s="15"/>
      <c r="J178" s="15"/>
    </row>
    <row r="186" spans="1:10">
      <c r="A186" s="1"/>
      <c r="B186" s="1"/>
      <c r="C186" s="1"/>
      <c r="D186" s="1"/>
      <c r="E186" s="1"/>
      <c r="F186" s="15"/>
      <c r="G186" s="1"/>
      <c r="H186" s="15"/>
      <c r="I186" s="15"/>
      <c r="J186" s="15"/>
    </row>
    <row r="190" spans="1:10">
      <c r="A190" s="1"/>
      <c r="B190" s="1"/>
      <c r="C190" s="1"/>
      <c r="D190" s="1"/>
      <c r="E190" s="1"/>
      <c r="F190" s="15"/>
      <c r="G190" s="1"/>
      <c r="H190" s="15"/>
      <c r="I190" s="15"/>
      <c r="J190" s="15"/>
    </row>
    <row r="201" spans="1:10">
      <c r="A201" s="1"/>
      <c r="B201" s="1"/>
      <c r="C201" s="1"/>
      <c r="D201" s="1"/>
      <c r="E201" s="1"/>
      <c r="F201" s="15"/>
      <c r="G201" s="1"/>
      <c r="H201" s="15"/>
      <c r="I201" s="15"/>
      <c r="J201" s="15"/>
    </row>
    <row r="206" spans="1:10">
      <c r="A206" s="1"/>
      <c r="B206" s="1"/>
      <c r="C206" s="1"/>
      <c r="D206" s="1"/>
      <c r="E206" s="1"/>
      <c r="F206" s="15"/>
      <c r="G206" s="1"/>
      <c r="H206" s="15"/>
      <c r="I206" s="15"/>
      <c r="J206" s="15"/>
    </row>
    <row r="216" spans="1:10">
      <c r="A216" s="1"/>
      <c r="B216" s="1"/>
      <c r="C216" s="1"/>
      <c r="D216" s="1"/>
      <c r="E216" s="1"/>
      <c r="F216" s="15"/>
      <c r="G216" s="1"/>
      <c r="H216" s="15"/>
      <c r="I216" s="15"/>
      <c r="J216" s="15"/>
    </row>
  </sheetData>
  <phoneticPr fontId="0" type="noConversion"/>
  <pageMargins left="0.5" right="0.5" top="0.5" bottom="0.55000000000000004" header="0.5" footer="0.5"/>
  <pageSetup scale="7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</vt:lpstr>
      <vt:lpstr>A!Print_Area</vt:lpstr>
    </vt:vector>
  </TitlesOfParts>
  <Company>County of Lancaster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Luciani</dc:creator>
  <cp:lastModifiedBy>Johnson, Lisa</cp:lastModifiedBy>
  <cp:lastPrinted>2019-12-11T17:12:13Z</cp:lastPrinted>
  <dcterms:created xsi:type="dcterms:W3CDTF">2004-11-22T21:38:36Z</dcterms:created>
  <dcterms:modified xsi:type="dcterms:W3CDTF">2019-12-11T17:12:18Z</dcterms:modified>
</cp:coreProperties>
</file>